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05" windowHeight="7530" tabRatio="827" firstSheet="2" activeTab="3"/>
  </bookViews>
  <sheets>
    <sheet name="RevenueChart" sheetId="1" state="hidden" r:id="rId1"/>
    <sheet name="ExpenseChart" sheetId="2" state="hidden" r:id="rId2"/>
    <sheet name="Balance Sheet" sheetId="3" r:id="rId3"/>
    <sheet name="Activies" sheetId="4" r:id="rId4"/>
    <sheet name="CapitalAssets" sheetId="5" state="hidden" r:id="rId5"/>
    <sheet name="Long-Term Debt" sheetId="6" state="hidden" r:id="rId6"/>
    <sheet name="FundBalance" sheetId="7" state="hidden" r:id="rId7"/>
    <sheet name="Sheet1" sheetId="8" state="hidden" r:id="rId8"/>
  </sheets>
  <definedNames>
    <definedName name="_01A_MDA">#REF!</definedName>
    <definedName name="_01B_MDA">#REF!</definedName>
    <definedName name="_01C_MDA">#REF!</definedName>
    <definedName name="_01D_MDA">#REF!</definedName>
    <definedName name="_01E_MDA">#REF!</definedName>
    <definedName name="_01F_MDA">#REF!</definedName>
    <definedName name="_02A_StatementofNetPosition">'Balance Sheet'!$A$8:$J$63</definedName>
    <definedName name="_02B_StatementofNetPosition">'Balance Sheet'!$K$8:$L$63</definedName>
    <definedName name="_03A_StatementActivitiesGovFunds">'Activies'!$A$8:$K$75</definedName>
    <definedName name="_03B_StatementActivitiesGovFunds">'Activies'!$M$8:$N$75</definedName>
    <definedName name="_04_RecGovFundBalNetAss">#REF!</definedName>
    <definedName name="_05_RecGovFundsStateAct">#REF!</definedName>
    <definedName name="_06A_FiduciaryFunds">#REF!</definedName>
    <definedName name="_06B_FiduciaryFund">#REF!</definedName>
    <definedName name="_07_GenFundBudgt">#REF!</definedName>
    <definedName name="_08A_CI_Summary">#REF!</definedName>
    <definedName name="_08B_CI_specificID">#REF!</definedName>
    <definedName name="_09_AR">#REF!</definedName>
    <definedName name="_10_CapitalAssets">'CapitalAssets'!$A$7:$I$26</definedName>
    <definedName name="_11_AccruLiab">#REF!</definedName>
    <definedName name="_12_DefRev">#REF!</definedName>
    <definedName name="_13A_LongTermDebt">'Long-Term Debt'!$A$7:$I$19</definedName>
    <definedName name="_13B_LongTermDebt">'Long-Term Debt'!$K$6:$R$16</definedName>
    <definedName name="_13C_LongTermDebt">'Long-Term Debt'!$T$7:$W$17</definedName>
    <definedName name="_13D_LongTermDebt">'Long-Term Debt'!$Y$8:$Z$18</definedName>
    <definedName name="_14_FundBalance">'FundBalance'!$A$7:$J$43</definedName>
    <definedName name="_15A_OPEB">#REF!</definedName>
    <definedName name="_15B_OPEB">#REF!</definedName>
    <definedName name="_15C_OPEB">#REF!</definedName>
    <definedName name="_16A_Commitments">#REF!</definedName>
    <definedName name="_16B_Commitments">#REF!</definedName>
    <definedName name="_17_PERSRSI">#REF!</definedName>
  </definedNames>
  <calcPr fullCalcOnLoad="1"/>
</workbook>
</file>

<file path=xl/sharedStrings.xml><?xml version="1.0" encoding="utf-8"?>
<sst xmlns="http://schemas.openxmlformats.org/spreadsheetml/2006/main" count="968" uniqueCount="892">
  <si>
    <t>Governmental Activities</t>
  </si>
  <si>
    <t>ASSETS</t>
  </si>
  <si>
    <t>LIABILITIES</t>
  </si>
  <si>
    <t>Deficit cash</t>
  </si>
  <si>
    <t>Total Liabilities</t>
  </si>
  <si>
    <t>Restricted</t>
  </si>
  <si>
    <t>Interest</t>
  </si>
  <si>
    <t>Capital leases</t>
  </si>
  <si>
    <t>Compensated absences</t>
  </si>
  <si>
    <t>Depreciation</t>
  </si>
  <si>
    <t>Other</t>
  </si>
  <si>
    <t>Charges for services</t>
  </si>
  <si>
    <t>Capital grants and contributions</t>
  </si>
  <si>
    <t>Total Revenues</t>
  </si>
  <si>
    <t>REVENUES</t>
  </si>
  <si>
    <t>CAPITAL ASSETS</t>
  </si>
  <si>
    <t>Inventory</t>
  </si>
  <si>
    <t>Other current assets</t>
  </si>
  <si>
    <t>Accrued liabilities</t>
  </si>
  <si>
    <t>Deferred revenue</t>
  </si>
  <si>
    <t>Long-term liabilities, current portion</t>
  </si>
  <si>
    <t>Total</t>
  </si>
  <si>
    <t>Due from other funds</t>
  </si>
  <si>
    <t>Due to other funds</t>
  </si>
  <si>
    <t>Principal</t>
  </si>
  <si>
    <t>Excess (Deficiency) of Revenues</t>
  </si>
  <si>
    <t>Transfers In</t>
  </si>
  <si>
    <t>Other Sources</t>
  </si>
  <si>
    <t>Transfers Out</t>
  </si>
  <si>
    <t>Other Uses</t>
  </si>
  <si>
    <t>Net Financing Sources (Uses)</t>
  </si>
  <si>
    <t>Additions</t>
  </si>
  <si>
    <t>Benefits</t>
  </si>
  <si>
    <t>Capital outlay</t>
  </si>
  <si>
    <t>Original</t>
  </si>
  <si>
    <t>Transfers to other agencies</t>
  </si>
  <si>
    <t>Current loans</t>
  </si>
  <si>
    <t>Committed</t>
  </si>
  <si>
    <t>Assigned</t>
  </si>
  <si>
    <t>Unassigned</t>
  </si>
  <si>
    <t>Capital assets, non-depreciable</t>
  </si>
  <si>
    <t>Capital assets, depreciable, net</t>
  </si>
  <si>
    <t>Prepaid expenses</t>
  </si>
  <si>
    <t>General Fund</t>
  </si>
  <si>
    <t>Non-spendable</t>
  </si>
  <si>
    <t>Spendable</t>
  </si>
  <si>
    <t>Local</t>
  </si>
  <si>
    <t>Land</t>
  </si>
  <si>
    <t>STATEMENT OF NET POSITION</t>
  </si>
  <si>
    <t>DEFERRED OUTFLOWS OF RESOURCES</t>
  </si>
  <si>
    <t>??</t>
  </si>
  <si>
    <t>Total Deferred Outflows of Resources</t>
  </si>
  <si>
    <t>DEFERRED INFLOWS OF RESOURCES</t>
  </si>
  <si>
    <t>Total Deferred Inflows of Resources</t>
  </si>
  <si>
    <t>TOTAL ASSETS AND DEFERRED OUTFLOWS OF RESOURCES</t>
  </si>
  <si>
    <t>TOTAL ASSETS</t>
  </si>
  <si>
    <t>Current:</t>
  </si>
  <si>
    <t>Accrued receivables</t>
  </si>
  <si>
    <t>Special Revenue 1 Fund</t>
  </si>
  <si>
    <t>Capital Outlay Fund</t>
  </si>
  <si>
    <t>Statement of Net Position</t>
  </si>
  <si>
    <t>Statement of Activities</t>
  </si>
  <si>
    <t>Net investment in capital assets</t>
  </si>
  <si>
    <t>Materials and services</t>
  </si>
  <si>
    <t>Total Expenditures/Expenses</t>
  </si>
  <si>
    <t>Pre-Need Fund</t>
  </si>
  <si>
    <t>Licenses, permits, &amp; franchises</t>
  </si>
  <si>
    <t>Fines, forfeits, and penalties</t>
  </si>
  <si>
    <t>Intergovernmental revenues</t>
  </si>
  <si>
    <t>Other revenues</t>
  </si>
  <si>
    <t>Taxes and assessments</t>
  </si>
  <si>
    <t>Operating grants and contributions</t>
  </si>
  <si>
    <t>Special items</t>
  </si>
  <si>
    <t>Investments</t>
  </si>
  <si>
    <t>Cash and cash equivalents</t>
  </si>
  <si>
    <t>Notes receivable</t>
  </si>
  <si>
    <t>Deposits from others</t>
  </si>
  <si>
    <t>The capital assets at June 30 are as follows:</t>
  </si>
  <si>
    <t>Balance</t>
  </si>
  <si>
    <t>Deductions</t>
  </si>
  <si>
    <t>Capital assets not being depreciated</t>
  </si>
  <si>
    <t>Construction in progress</t>
  </si>
  <si>
    <t>Total Capital Assets not Being Depreciated</t>
  </si>
  <si>
    <t>Capital assets being depreciated</t>
  </si>
  <si>
    <t>Land improvements</t>
  </si>
  <si>
    <t>Total Capital Assets Being Depreciated</t>
  </si>
  <si>
    <t>Less Accumulated Depreciation</t>
  </si>
  <si>
    <t>Total Accumulated Depreciation</t>
  </si>
  <si>
    <t xml:space="preserve">Governmental Activities </t>
  </si>
  <si>
    <t>Capital Assets, net</t>
  </si>
  <si>
    <t>LONG-TERM DEBT</t>
  </si>
  <si>
    <t>The long-term liabilities at June 30 are as follows:</t>
  </si>
  <si>
    <t>Bonds</t>
  </si>
  <si>
    <t>Accretion/</t>
  </si>
  <si>
    <t>Balance Due</t>
  </si>
  <si>
    <t>Issue</t>
  </si>
  <si>
    <t>Maturity</t>
  </si>
  <si>
    <t>Outstanding</t>
  </si>
  <si>
    <t>Issuance/</t>
  </si>
  <si>
    <t>Series XXX</t>
  </si>
  <si>
    <t>In One Year</t>
  </si>
  <si>
    <t>Date</t>
  </si>
  <si>
    <t>Rate</t>
  </si>
  <si>
    <t>Accretion</t>
  </si>
  <si>
    <t>Redeemed</t>
  </si>
  <si>
    <t>Year Ending June 30,</t>
  </si>
  <si>
    <t>Lease Payment</t>
  </si>
  <si>
    <t>General Obligation (GO) Bonds</t>
  </si>
  <si>
    <t>Issuance costs/premiums</t>
  </si>
  <si>
    <t>Certificates of Participation (COPs)</t>
  </si>
  <si>
    <t>Notes payable</t>
  </si>
  <si>
    <t>Less: Amount representing interest</t>
  </si>
  <si>
    <t>Net OPEB obligations</t>
  </si>
  <si>
    <t>Present value of minimum lease payments</t>
  </si>
  <si>
    <t>FUND BALANCE</t>
  </si>
  <si>
    <t>The fund balances at June 30 are as follows:</t>
  </si>
  <si>
    <t>Non-restricted</t>
  </si>
  <si>
    <t>Reserve for revolving cash</t>
  </si>
  <si>
    <t>Reserve for stores inventory</t>
  </si>
  <si>
    <t>Reserve for prepaid expenditures(expenses)</t>
  </si>
  <si>
    <t>Reserve for all others</t>
  </si>
  <si>
    <t>Total Nonspendable</t>
  </si>
  <si>
    <t>Educational programs</t>
  </si>
  <si>
    <t>Federal</t>
  </si>
  <si>
    <t>State</t>
  </si>
  <si>
    <t>Project 1</t>
  </si>
  <si>
    <t>Project 2</t>
  </si>
  <si>
    <t>Project 3</t>
  </si>
  <si>
    <t>COPs</t>
  </si>
  <si>
    <t>CFDs</t>
  </si>
  <si>
    <t>Total Restricted</t>
  </si>
  <si>
    <t xml:space="preserve">Stabilization </t>
  </si>
  <si>
    <t>Other commitments</t>
  </si>
  <si>
    <t>Total Committed</t>
  </si>
  <si>
    <t>Total Assigned</t>
  </si>
  <si>
    <t>Reserve for economic uncertainties</t>
  </si>
  <si>
    <t>Total Unassigned</t>
  </si>
  <si>
    <t>Total Fund Balance</t>
  </si>
  <si>
    <t>Total Fund Balances / Net Position</t>
  </si>
  <si>
    <t xml:space="preserve"> FUND BALANCES / NET POSITION</t>
  </si>
  <si>
    <t>TOTAL LIABILITIES &amp;</t>
  </si>
  <si>
    <t>Over Expenditures / Expenses</t>
  </si>
  <si>
    <t>EXPENDITURES / EXPENSES</t>
  </si>
  <si>
    <t>OTHER FINANCING SOURCES/(USES)</t>
  </si>
  <si>
    <t>&amp; SPECIAL ITEMS</t>
  </si>
  <si>
    <t>Adjustments (Note 3 A.)</t>
  </si>
  <si>
    <t>Adjustments (Note 3 B.)</t>
  </si>
  <si>
    <t>Revenue from use of money and property</t>
  </si>
  <si>
    <t>Restricted, net position</t>
  </si>
  <si>
    <t>Non-spendable, fund balance</t>
  </si>
  <si>
    <t>Long-term liabilities</t>
  </si>
  <si>
    <t>Restatement</t>
  </si>
  <si>
    <t>Edowment Fund</t>
  </si>
  <si>
    <t>Capital improvements</t>
  </si>
  <si>
    <t>Restricted, Endowment</t>
  </si>
  <si>
    <t>Investment account</t>
  </si>
  <si>
    <t>Other charges</t>
  </si>
  <si>
    <t>Grants and contributions not restricted to a specific program</t>
  </si>
  <si>
    <t>Salaries</t>
  </si>
  <si>
    <t>Property Taxes</t>
  </si>
  <si>
    <t>Assessments</t>
  </si>
  <si>
    <t>Ambulance Serivce</t>
  </si>
  <si>
    <t>Pine Cove - Zone 2</t>
  </si>
  <si>
    <t>Riverside County EMS - Zone 3</t>
  </si>
  <si>
    <t>Reimbursement</t>
  </si>
  <si>
    <t>Idyllwild - Zone 1</t>
  </si>
  <si>
    <t>Mutual Aid Reimbursement</t>
  </si>
  <si>
    <t>Rural Fire Assistance</t>
  </si>
  <si>
    <t>Volunteer Fire Assistance</t>
  </si>
  <si>
    <t>Fire education / prevention</t>
  </si>
  <si>
    <t>Remodel of fire station and equipment</t>
  </si>
  <si>
    <t>Specific donations</t>
  </si>
  <si>
    <t>Classified (full time)</t>
  </si>
  <si>
    <t>Non-classified</t>
  </si>
  <si>
    <t>Administration</t>
  </si>
  <si>
    <t>Firefighters</t>
  </si>
  <si>
    <t>Chief</t>
  </si>
  <si>
    <t>PERS</t>
  </si>
  <si>
    <t>Taxes</t>
  </si>
  <si>
    <t>Current Health insurance</t>
  </si>
  <si>
    <t>Retiree Health insurance</t>
  </si>
  <si>
    <t>Vehicles</t>
  </si>
  <si>
    <t>Equipment, furniture, and fixtures</t>
  </si>
  <si>
    <t>Special Items</t>
  </si>
  <si>
    <t>Budget</t>
  </si>
  <si>
    <t>Percentage of Budget</t>
  </si>
  <si>
    <t>IDYLLWILD FIRE PROTECTION DISTRICT</t>
  </si>
  <si>
    <t>JUNE 30, 2014</t>
  </si>
  <si>
    <t>TBLink #VALUE!</t>
  </si>
  <si>
    <t>2020 - 2024</t>
  </si>
  <si>
    <t>01-1000.00</t>
  </si>
  <si>
    <t>General / Current Assets, Long-Term Receivable, Deferred Charges, and Valuation Accounts</t>
  </si>
  <si>
    <t>01-1010.00</t>
  </si>
  <si>
    <t>General / Cash</t>
  </si>
  <si>
    <t>01-1010.10</t>
  </si>
  <si>
    <t>General / BofA Checking</t>
  </si>
  <si>
    <t>01-1010.11</t>
  </si>
  <si>
    <t>General / BBVA Checking</t>
  </si>
  <si>
    <t>01-1010.12</t>
  </si>
  <si>
    <t>General / BBVA Payroll</t>
  </si>
  <si>
    <t>01-1020.00</t>
  </si>
  <si>
    <t>General / Imprest Cash</t>
  </si>
  <si>
    <t>01-1030.00</t>
  </si>
  <si>
    <t>General / Cash with Fiscal Agents</t>
  </si>
  <si>
    <t>01-1030.10</t>
  </si>
  <si>
    <t>General / LAIF</t>
  </si>
  <si>
    <t>01-1040.00</t>
  </si>
  <si>
    <t>General / Certificates of Deposit - Short Term</t>
  </si>
  <si>
    <t>01-1050.00</t>
  </si>
  <si>
    <t>General / Taxes Receivable</t>
  </si>
  <si>
    <t>01-1060.00</t>
  </si>
  <si>
    <t>General / Allowance for Uncollectible Taxes</t>
  </si>
  <si>
    <t>01-1070.00</t>
  </si>
  <si>
    <t>General / Assessments Receivable</t>
  </si>
  <si>
    <t>01-1080.00</t>
  </si>
  <si>
    <t>General / Assessments Receivable Delinquent</t>
  </si>
  <si>
    <t>01-1090.00</t>
  </si>
  <si>
    <t>General / Accounts Receivable</t>
  </si>
  <si>
    <t>01-1095.00</t>
  </si>
  <si>
    <t>General / Due from Grantor Government</t>
  </si>
  <si>
    <t>01-1100.00</t>
  </si>
  <si>
    <t>General / Allowance for Uncollectible Accounts</t>
  </si>
  <si>
    <t>01-1110.00</t>
  </si>
  <si>
    <t>General / Due from Other Funds</t>
  </si>
  <si>
    <t>01-1115.00</t>
  </si>
  <si>
    <t>General / Interest Receivable</t>
  </si>
  <si>
    <t>01-1120.00</t>
  </si>
  <si>
    <t>General / Deposits with Others</t>
  </si>
  <si>
    <t>01-1130.00</t>
  </si>
  <si>
    <t>General / Loans Receivable</t>
  </si>
  <si>
    <t>01-1140.00</t>
  </si>
  <si>
    <t>General / Advances Receivable</t>
  </si>
  <si>
    <t>01-1150.00</t>
  </si>
  <si>
    <t>General / Inventory of Materials and Supplies</t>
  </si>
  <si>
    <t>01-1160.00</t>
  </si>
  <si>
    <t>General / Investments</t>
  </si>
  <si>
    <t>01-1170.00</t>
  </si>
  <si>
    <t>General / Lease Payments Receivable</t>
  </si>
  <si>
    <t>01-1180.00</t>
  </si>
  <si>
    <t>General / Unearned Finance Charges</t>
  </si>
  <si>
    <t>01-1190.00</t>
  </si>
  <si>
    <t>General / Prepaid Expenses</t>
  </si>
  <si>
    <t>01-2000.00</t>
  </si>
  <si>
    <t>General / Liabilities</t>
  </si>
  <si>
    <t>01-2020.00</t>
  </si>
  <si>
    <t>General / Warrants Payable</t>
  </si>
  <si>
    <t>01-2020.10</t>
  </si>
  <si>
    <t>General / Other Current Liabilities</t>
  </si>
  <si>
    <t>01-2020.11</t>
  </si>
  <si>
    <t>General / Property Tax Advances</t>
  </si>
  <si>
    <t>01-2020.20</t>
  </si>
  <si>
    <t>01-2025.00</t>
  </si>
  <si>
    <t>General / Payroll Liabilities</t>
  </si>
  <si>
    <t>01-2025.10</t>
  </si>
  <si>
    <t>General / Deferred Compensation</t>
  </si>
  <si>
    <t>01-2025.11</t>
  </si>
  <si>
    <t>General / Survivor W/H &amp; Paid</t>
  </si>
  <si>
    <t>01-2025.12</t>
  </si>
  <si>
    <t>General / Survivors - Prior</t>
  </si>
  <si>
    <t>01-2025.13</t>
  </si>
  <si>
    <t>General / Payroll Dues W/H &amp; Paid</t>
  </si>
  <si>
    <t>01-2025.14</t>
  </si>
  <si>
    <t>General / Accrued Payroll Tax</t>
  </si>
  <si>
    <t>01-2025.15</t>
  </si>
  <si>
    <t>General / Prior Yr payroll</t>
  </si>
  <si>
    <t>01-2025.16</t>
  </si>
  <si>
    <t>General / 59 Survivors</t>
  </si>
  <si>
    <t>01-2030.00</t>
  </si>
  <si>
    <t>General / Compensated Absences Payable</t>
  </si>
  <si>
    <t>01-2040.00</t>
  </si>
  <si>
    <t>General / Contracts Payable</t>
  </si>
  <si>
    <t>01-2050.00</t>
  </si>
  <si>
    <t>General / Tax Anticipation Notes Payable</t>
  </si>
  <si>
    <t>01-2060.00</t>
  </si>
  <si>
    <t>General / Due to Other Funds</t>
  </si>
  <si>
    <t>01-2070.00</t>
  </si>
  <si>
    <t>General / Due to Other Governments</t>
  </si>
  <si>
    <t>01-2080.00</t>
  </si>
  <si>
    <t>General / Deposits from Others</t>
  </si>
  <si>
    <t>01-2090.00</t>
  </si>
  <si>
    <t>General / Deferred Revenues</t>
  </si>
  <si>
    <t>01-2130.00</t>
  </si>
  <si>
    <t>General / Accrued Wages Payable</t>
  </si>
  <si>
    <t>01-2140.00</t>
  </si>
  <si>
    <t>General / Due to Fiscal Agent</t>
  </si>
  <si>
    <t>01-2150.00</t>
  </si>
  <si>
    <t>General / Capital Leases Payable</t>
  </si>
  <si>
    <t>01-2155.00</t>
  </si>
  <si>
    <t>01-3000.00</t>
  </si>
  <si>
    <t>General / Equities</t>
  </si>
  <si>
    <t>01-3010.00</t>
  </si>
  <si>
    <t>General / Fund Balance Reserved for Petty Cash</t>
  </si>
  <si>
    <t>01-3020.00</t>
  </si>
  <si>
    <t>General / Fund Balance Reserved for Debt Service</t>
  </si>
  <si>
    <t>01-3030.00</t>
  </si>
  <si>
    <t>General / Fund Balance Reserved for Encumbrances</t>
  </si>
  <si>
    <t>01-3040.00</t>
  </si>
  <si>
    <t>General / Fund Balance Reserved for Inventory of Supplies</t>
  </si>
  <si>
    <t>01-3050.00</t>
  </si>
  <si>
    <t>General / Fund Balance Reserved - All Other</t>
  </si>
  <si>
    <t>01-3060.00</t>
  </si>
  <si>
    <t>General / Unreserved Fund Balance</t>
  </si>
  <si>
    <t>01-3061.00</t>
  </si>
  <si>
    <t>General / Audit Adjustments</t>
  </si>
  <si>
    <t>01-3070.00</t>
  </si>
  <si>
    <t>General / Unreserved Fund Balance Assigned</t>
  </si>
  <si>
    <t>01-3080.00</t>
  </si>
  <si>
    <t>General / Investment in General Fixed Assets</t>
  </si>
  <si>
    <t>01-3090.00</t>
  </si>
  <si>
    <t>General / Budgetary Fund Balance</t>
  </si>
  <si>
    <t>01-4010.00</t>
  </si>
  <si>
    <t>General / Property Taxes-Current Secured</t>
  </si>
  <si>
    <t>01-4010.10</t>
  </si>
  <si>
    <t>General / Property Taxes-Current Secured 1</t>
  </si>
  <si>
    <t>01-4010.11</t>
  </si>
  <si>
    <t>General / Property Taxes-Current Secured 2</t>
  </si>
  <si>
    <t>01-4010.12</t>
  </si>
  <si>
    <t>General / Property Taxes-Current Secured 3</t>
  </si>
  <si>
    <t>01-4010.13</t>
  </si>
  <si>
    <t>General / Property Taxes-Current Secured 4</t>
  </si>
  <si>
    <t>01-4020.00</t>
  </si>
  <si>
    <t>General / Property Taxes-Current Unsecured</t>
  </si>
  <si>
    <t>01-4030.00</t>
  </si>
  <si>
    <t>General / Property Taxes-Prior Secured</t>
  </si>
  <si>
    <t>01-4040.00</t>
  </si>
  <si>
    <t>General / Property Taxes-Prior Unsecured</t>
  </si>
  <si>
    <t>01-4050.00</t>
  </si>
  <si>
    <t>General / Property Taxes-Current Year Voter Approved Indebtedness</t>
  </si>
  <si>
    <t>01-4055.00</t>
  </si>
  <si>
    <t>General / Property Taxes-Prior Year Voter Approved Indebtedness</t>
  </si>
  <si>
    <t>01-4060.00</t>
  </si>
  <si>
    <t>General / Property Assessments-Current</t>
  </si>
  <si>
    <t>01-4065.00</t>
  </si>
  <si>
    <t>General / Property Assessments-Prior</t>
  </si>
  <si>
    <t>01-4070.00</t>
  </si>
  <si>
    <t>General / Penalties &amp; Costs On Delinquent Taxes</t>
  </si>
  <si>
    <t>01-4080.00</t>
  </si>
  <si>
    <t>General / Supplemental Property Taxes-Current</t>
  </si>
  <si>
    <t>01-4090.00</t>
  </si>
  <si>
    <t>General / Supplemental Property Taxes- Current Year Voter Approved Indebtedness</t>
  </si>
  <si>
    <t>01-4100.00</t>
  </si>
  <si>
    <t>General / Supplemental Property Taxes - Prior Year Taxes and Penalties</t>
  </si>
  <si>
    <t>01-4100.10</t>
  </si>
  <si>
    <t>General / Supplemental Property Taxes - Prior Year Taxes</t>
  </si>
  <si>
    <t>01-4100.11</t>
  </si>
  <si>
    <t>General / Supplemental Property Taxes - Prior Year Penalties</t>
  </si>
  <si>
    <t>01-4110.00</t>
  </si>
  <si>
    <t>General / Special District+Augmentation Fund</t>
  </si>
  <si>
    <t>01-4110.10</t>
  </si>
  <si>
    <t>General / Taxes, Other</t>
  </si>
  <si>
    <t>01-4120.00</t>
  </si>
  <si>
    <t>General / Construction Permits</t>
  </si>
  <si>
    <t>01-4140.00</t>
  </si>
  <si>
    <t>General / Zoning Permits</t>
  </si>
  <si>
    <t>01-4150.00</t>
  </si>
  <si>
    <t>General / Other Licenses &amp; Permits</t>
  </si>
  <si>
    <t>01-4150.10</t>
  </si>
  <si>
    <t>General / Building Permits</t>
  </si>
  <si>
    <t>01-4150.11</t>
  </si>
  <si>
    <t>General / Sprinkler Plan</t>
  </si>
  <si>
    <t>01-4160.00</t>
  </si>
  <si>
    <t>General / Franchises</t>
  </si>
  <si>
    <t>01-4170.00</t>
  </si>
  <si>
    <t>General / Fines</t>
  </si>
  <si>
    <t>01-4180.00</t>
  </si>
  <si>
    <t>General / Forfeits &amp; Penalties</t>
  </si>
  <si>
    <t>01-4190.00</t>
  </si>
  <si>
    <t>General / Interest</t>
  </si>
  <si>
    <t>01-4190.10</t>
  </si>
  <si>
    <t>General / LAIF Interest</t>
  </si>
  <si>
    <t>01-4200.00</t>
  </si>
  <si>
    <t>General / Rents &amp; Concessions</t>
  </si>
  <si>
    <t>01-4200.10</t>
  </si>
  <si>
    <t>General / Cell Tower</t>
  </si>
  <si>
    <t>01-4210.00</t>
  </si>
  <si>
    <t>General / Royalties</t>
  </si>
  <si>
    <t>01-4410.00</t>
  </si>
  <si>
    <t>General / State Aid for Construction</t>
  </si>
  <si>
    <t>01-4451.10</t>
  </si>
  <si>
    <t>General / Homeowners' Property Tax Relief</t>
  </si>
  <si>
    <t>01-4455.00</t>
  </si>
  <si>
    <t>General / Special Supplemental Subvention</t>
  </si>
  <si>
    <t>01-4460.00</t>
  </si>
  <si>
    <t>General / State-Other</t>
  </si>
  <si>
    <t>01-4460.10</t>
  </si>
  <si>
    <t>General / State-Unitary Tax</t>
  </si>
  <si>
    <t>01-4460.20</t>
  </si>
  <si>
    <t>General / Equipment Grant</t>
  </si>
  <si>
    <t>01-4530.00</t>
  </si>
  <si>
    <t>General / Federal Aid for Construction</t>
  </si>
  <si>
    <t>01-4580.00</t>
  </si>
  <si>
    <t>General / Federal-Other</t>
  </si>
  <si>
    <t>01-4580.11</t>
  </si>
  <si>
    <t>General / Rural Fire Assistance (RFA), Federal</t>
  </si>
  <si>
    <t>01-4580.12</t>
  </si>
  <si>
    <t>General / Volunteer Fire Assistance (VFA), Federal</t>
  </si>
  <si>
    <t>01-4600.00</t>
  </si>
  <si>
    <t>General / Other Governmental Agencies</t>
  </si>
  <si>
    <t>01-4620.00</t>
  </si>
  <si>
    <t>General / Service Type-Assessments</t>
  </si>
  <si>
    <t>01-4620.10</t>
  </si>
  <si>
    <t>General / Escrow Fire Inspections</t>
  </si>
  <si>
    <t>01-4620.11</t>
  </si>
  <si>
    <t>General / Fire Inspection Fees</t>
  </si>
  <si>
    <t>01-4620.12</t>
  </si>
  <si>
    <t>General / Ambulance Income</t>
  </si>
  <si>
    <t>01-4620.13</t>
  </si>
  <si>
    <t>General / Riverside County EMS</t>
  </si>
  <si>
    <t>01-4620.14</t>
  </si>
  <si>
    <t>General / Mutual Aid Reimbursement</t>
  </si>
  <si>
    <t>01-4620.20</t>
  </si>
  <si>
    <t>General / Ambulance Service</t>
  </si>
  <si>
    <t>01-4620.21</t>
  </si>
  <si>
    <t>General / Idyllwild - Zone 1</t>
  </si>
  <si>
    <t>01-4620.22</t>
  </si>
  <si>
    <t>General / Pine Cove - Zone 2</t>
  </si>
  <si>
    <t>01-4620.23</t>
  </si>
  <si>
    <t>General / Riverside County - Zone 3</t>
  </si>
  <si>
    <t>01-4620.30</t>
  </si>
  <si>
    <t>General / Reimbursement</t>
  </si>
  <si>
    <t>01-4620.32</t>
  </si>
  <si>
    <t>01-4620.33</t>
  </si>
  <si>
    <t>01-4620.40</t>
  </si>
  <si>
    <t>01-4620.99</t>
  </si>
  <si>
    <t>General / Audit "Plugs"</t>
  </si>
  <si>
    <t>01-4630.00</t>
  </si>
  <si>
    <t>General / Communication Services</t>
  </si>
  <si>
    <t>01-4630.10</t>
  </si>
  <si>
    <t>General / Record Requests</t>
  </si>
  <si>
    <t>01-4660.00</t>
  </si>
  <si>
    <t>General / Legal Services</t>
  </si>
  <si>
    <t>01-4670.00</t>
  </si>
  <si>
    <t>General / Personnel Services</t>
  </si>
  <si>
    <t>01-4680.00</t>
  </si>
  <si>
    <t>General / Planning &amp; Engineering Services</t>
  </si>
  <si>
    <t>01-4690.00</t>
  </si>
  <si>
    <t>General / Purchasing Fees</t>
  </si>
  <si>
    <t>01-4700.00</t>
  </si>
  <si>
    <t>General / Agricultural Services</t>
  </si>
  <si>
    <t>01-4750.00</t>
  </si>
  <si>
    <t>General / Law Enforcement Services</t>
  </si>
  <si>
    <t>01-4770.00</t>
  </si>
  <si>
    <t>General / Road &amp; Street Services</t>
  </si>
  <si>
    <t>01-4780.00</t>
  </si>
  <si>
    <t>General / Health Fees</t>
  </si>
  <si>
    <t>01-4790.00</t>
  </si>
  <si>
    <t>General / Mental Health Services</t>
  </si>
  <si>
    <t>01-4840.00</t>
  </si>
  <si>
    <t>General / Educational Services</t>
  </si>
  <si>
    <t>01-4850.00</t>
  </si>
  <si>
    <t>General / Library Services</t>
  </si>
  <si>
    <t>01-4860.00</t>
  </si>
  <si>
    <t>General / Park &amp; Recreation Fees</t>
  </si>
  <si>
    <t>01-4870.00</t>
  </si>
  <si>
    <t>General / Other Services (Designate)</t>
  </si>
  <si>
    <t>01-4870.10</t>
  </si>
  <si>
    <t>General / Mitigation Fees</t>
  </si>
  <si>
    <t>01-4870.11</t>
  </si>
  <si>
    <t>General / Special Event (Use) Permits</t>
  </si>
  <si>
    <t>01-4880.00</t>
  </si>
  <si>
    <t>General / Other Sales</t>
  </si>
  <si>
    <t>01-4890.00</t>
  </si>
  <si>
    <t>General / Other Revenue</t>
  </si>
  <si>
    <t>01-4890.10</t>
  </si>
  <si>
    <t>General / Donations</t>
  </si>
  <si>
    <t>01-4890.11</t>
  </si>
  <si>
    <t>General / Discounts Taken</t>
  </si>
  <si>
    <t>01-4890.12</t>
  </si>
  <si>
    <t>General / Uncategorized</t>
  </si>
  <si>
    <t>01-5010.00</t>
  </si>
  <si>
    <t>General / Salaries &amp; Wages</t>
  </si>
  <si>
    <t>01-5010.10</t>
  </si>
  <si>
    <t>General / Career Pay</t>
  </si>
  <si>
    <t>01-5010.11</t>
  </si>
  <si>
    <t>General / Career OT</t>
  </si>
  <si>
    <t>01-5010.12</t>
  </si>
  <si>
    <t>General / Administration Wages</t>
  </si>
  <si>
    <t>01-5010.13</t>
  </si>
  <si>
    <t>General / Administration OT</t>
  </si>
  <si>
    <t>01-5010.14</t>
  </si>
  <si>
    <t>General / Reserve Pay</t>
  </si>
  <si>
    <t>01-5010.15</t>
  </si>
  <si>
    <t>General / Overtime Pay</t>
  </si>
  <si>
    <t>01-5010.16</t>
  </si>
  <si>
    <t>General / Holiday Pay</t>
  </si>
  <si>
    <t>01-5010.17</t>
  </si>
  <si>
    <t>General / FLSA Pay</t>
  </si>
  <si>
    <t>01-5010.18</t>
  </si>
  <si>
    <t>General / Acting Captain/Chief Pay</t>
  </si>
  <si>
    <t>01-5010.19</t>
  </si>
  <si>
    <t>General / Cost of Living Pay</t>
  </si>
  <si>
    <t>01-5010.20</t>
  </si>
  <si>
    <t>General / Temp PR to clear checks</t>
  </si>
  <si>
    <t>01-5010.21</t>
  </si>
  <si>
    <t>General / Recertification Bonus</t>
  </si>
  <si>
    <t>01-5010.22</t>
  </si>
  <si>
    <t>General / PCF Fire Wages</t>
  </si>
  <si>
    <t>01-5010.23</t>
  </si>
  <si>
    <t>General / PCF Training</t>
  </si>
  <si>
    <t>01-5010.24</t>
  </si>
  <si>
    <t>General / PCF Ambulance Wage</t>
  </si>
  <si>
    <t>01-5010.25</t>
  </si>
  <si>
    <t>General / Longevity</t>
  </si>
  <si>
    <t>01-5010.26</t>
  </si>
  <si>
    <t>General / PCF Ambulance Standby</t>
  </si>
  <si>
    <t>01-5011.10</t>
  </si>
  <si>
    <t>General / Firefighters Regular Pay</t>
  </si>
  <si>
    <t>01-5011.20</t>
  </si>
  <si>
    <t>General / Firefighters Overtime Pay</t>
  </si>
  <si>
    <t>01-5011.30</t>
  </si>
  <si>
    <t>General / Firefighters Holiday Pay</t>
  </si>
  <si>
    <t>01-5011.40</t>
  </si>
  <si>
    <t>General / Firefighters Out-of-Rank Pay</t>
  </si>
  <si>
    <t>01-5012.10</t>
  </si>
  <si>
    <t>General / Engineers Regular Pay</t>
  </si>
  <si>
    <t>01-5012.20</t>
  </si>
  <si>
    <t>General / Engineers Overtime Pay</t>
  </si>
  <si>
    <t>01-5012.30</t>
  </si>
  <si>
    <t>General / Engineers Holiday Pay</t>
  </si>
  <si>
    <t>01-5012.40</t>
  </si>
  <si>
    <t>General / Engineers Out-of-Rank Pay</t>
  </si>
  <si>
    <t>01-5013.10</t>
  </si>
  <si>
    <t>General / Captains Regular Pay</t>
  </si>
  <si>
    <t>01-5013.20</t>
  </si>
  <si>
    <t>General / Captains Overtime Pay</t>
  </si>
  <si>
    <t>01-5013.30</t>
  </si>
  <si>
    <t>General / Captains Holiday Pay</t>
  </si>
  <si>
    <t>01-5013.40</t>
  </si>
  <si>
    <t>General / Captains Out-of-Rank Pay</t>
  </si>
  <si>
    <t>01-5014.10</t>
  </si>
  <si>
    <t>General / Chief</t>
  </si>
  <si>
    <t>01-5015.00</t>
  </si>
  <si>
    <t>General / Reserve Staff</t>
  </si>
  <si>
    <t>01-5019.10</t>
  </si>
  <si>
    <t>General / Admin Assistant Regular Pay</t>
  </si>
  <si>
    <t>01-5019.20</t>
  </si>
  <si>
    <t>General / Admin Assistant Overtime Pay</t>
  </si>
  <si>
    <t>01-5019.30</t>
  </si>
  <si>
    <t>General / Admin Assistant Holiday Pay</t>
  </si>
  <si>
    <t>01-5020.00</t>
  </si>
  <si>
    <t>General / Employer's Share of OASDI</t>
  </si>
  <si>
    <t>01-5020.10</t>
  </si>
  <si>
    <t>General / Social Security (6.2%)</t>
  </si>
  <si>
    <t>01-5020.20</t>
  </si>
  <si>
    <t>General / Medicare (1.45%)</t>
  </si>
  <si>
    <t>01-5021.00</t>
  </si>
  <si>
    <t>General / CalPERS Retirement</t>
  </si>
  <si>
    <t>01-5022.00</t>
  </si>
  <si>
    <t>General / CalPERS Retirement EE</t>
  </si>
  <si>
    <t>01-5030.00</t>
  </si>
  <si>
    <t>General / Employee Group Insurance</t>
  </si>
  <si>
    <t>01-5030.10</t>
  </si>
  <si>
    <t>General / Health &amp; Welfare Benefits</t>
  </si>
  <si>
    <t>01-5030.11</t>
  </si>
  <si>
    <t>General / Life Insurance</t>
  </si>
  <si>
    <t>01-5030.20</t>
  </si>
  <si>
    <t>General / State Unemployment Insurance</t>
  </si>
  <si>
    <t>01-5030.30</t>
  </si>
  <si>
    <t>General / State Disability Insurance</t>
  </si>
  <si>
    <t>01-5031.00</t>
  </si>
  <si>
    <t>General / EE Health Ins: CafT</t>
  </si>
  <si>
    <t>01-5032.00</t>
  </si>
  <si>
    <t>General / EE Health Ins: CalPERS</t>
  </si>
  <si>
    <t>01-5033.00</t>
  </si>
  <si>
    <t>General / CalPERS H Retired</t>
  </si>
  <si>
    <t>01-5034.10OLD</t>
  </si>
  <si>
    <t>General / EE PR Ded S125 Med</t>
  </si>
  <si>
    <t>01-5034.11OLD</t>
  </si>
  <si>
    <t>General / EE Health Ins Allownace</t>
  </si>
  <si>
    <t>01-5034.12OLD</t>
  </si>
  <si>
    <t>General / Prior EE Health: CafT</t>
  </si>
  <si>
    <t>01-5034.13OLD</t>
  </si>
  <si>
    <t>General / Prior EE CalPERS H</t>
  </si>
  <si>
    <t>01-5034.14OLD</t>
  </si>
  <si>
    <t>General / Prior EE Health S125 recla</t>
  </si>
  <si>
    <t>01-5034.15OLD</t>
  </si>
  <si>
    <t>General / Prior EE Health allow recla</t>
  </si>
  <si>
    <t>01-5034.16OLD</t>
  </si>
  <si>
    <t>General / CalPERS H Fee</t>
  </si>
  <si>
    <t>01-5034.17OLD</t>
  </si>
  <si>
    <t>General / EE Life Insurance</t>
  </si>
  <si>
    <t>01-5035.00</t>
  </si>
  <si>
    <t>General / Worker's Compensation Insurance</t>
  </si>
  <si>
    <t>01-5035.10</t>
  </si>
  <si>
    <t>General / Workers' Compensation Insurance</t>
  </si>
  <si>
    <t>01-5035OLD</t>
  </si>
  <si>
    <t>01-5036.10</t>
  </si>
  <si>
    <t>General / OPEB, Allocated</t>
  </si>
  <si>
    <t>01-5036.20</t>
  </si>
  <si>
    <t>General / OPEB, Active Employees</t>
  </si>
  <si>
    <t>01-5036OLD</t>
  </si>
  <si>
    <t>General / CASUI ER</t>
  </si>
  <si>
    <t>01-5037OLD</t>
  </si>
  <si>
    <t>General / CAETT Tax</t>
  </si>
  <si>
    <t>01-5038OLD</t>
  </si>
  <si>
    <t>General / Medicare ER</t>
  </si>
  <si>
    <t>01-5039OLD</t>
  </si>
  <si>
    <t>General / CASDI Tax</t>
  </si>
  <si>
    <t>01-5040.00</t>
  </si>
  <si>
    <t>General / Agricultural</t>
  </si>
  <si>
    <t>01-5050.00</t>
  </si>
  <si>
    <t>General / Clothing &amp; Personal Supplies</t>
  </si>
  <si>
    <t>01-5060.00</t>
  </si>
  <si>
    <t>General / Communications</t>
  </si>
  <si>
    <t>01-5060.10</t>
  </si>
  <si>
    <t>General / Telephone</t>
  </si>
  <si>
    <t>01-5060.20</t>
  </si>
  <si>
    <t>General / Computer Systems &amp; Internet</t>
  </si>
  <si>
    <t>01-5060.30</t>
  </si>
  <si>
    <t>General / Mobile Data Computer</t>
  </si>
  <si>
    <t>01-5080.00</t>
  </si>
  <si>
    <t>General / Food</t>
  </si>
  <si>
    <t>01-5090.00</t>
  </si>
  <si>
    <t>General / Household Expense</t>
  </si>
  <si>
    <t>01-5100.00</t>
  </si>
  <si>
    <t>General / Insurance</t>
  </si>
  <si>
    <t>01-5100.10</t>
  </si>
  <si>
    <t>General / Property &amp; Liability</t>
  </si>
  <si>
    <t>01-5120.00</t>
  </si>
  <si>
    <t>General / Maintenance-Equipment</t>
  </si>
  <si>
    <t>01-5120.10</t>
  </si>
  <si>
    <t>General / Copier Maintenance</t>
  </si>
  <si>
    <t>01-5120.11</t>
  </si>
  <si>
    <t>General / Equipment Repair &amp; Maintenance</t>
  </si>
  <si>
    <t>01-5120.12</t>
  </si>
  <si>
    <t>General / Vehicle Repair &amp; Maintenance</t>
  </si>
  <si>
    <t>01-5130.00</t>
  </si>
  <si>
    <t>General / Maintenance-Structures, Improvements &amp; Grounds</t>
  </si>
  <si>
    <t>01-5130.10</t>
  </si>
  <si>
    <t>General / Station Repairs &amp; Maintenance</t>
  </si>
  <si>
    <t>01-5140.00</t>
  </si>
  <si>
    <t>General / Medical, Dental &amp; Laboratory Supplies</t>
  </si>
  <si>
    <t>01-5140.10</t>
  </si>
  <si>
    <t>General / Medical Supplies</t>
  </si>
  <si>
    <t>01-5140.20</t>
  </si>
  <si>
    <t>General / Oxygen</t>
  </si>
  <si>
    <t>01-5140.30</t>
  </si>
  <si>
    <t>General / MD for Rx Fee</t>
  </si>
  <si>
    <t>01-5150.00</t>
  </si>
  <si>
    <t>General / Memberships</t>
  </si>
  <si>
    <t>01-5160.00</t>
  </si>
  <si>
    <t>General / Miscellaneous Expense</t>
  </si>
  <si>
    <t>01-5160.10</t>
  </si>
  <si>
    <t>General / Miscellaneous Admin</t>
  </si>
  <si>
    <t>01-5160.11</t>
  </si>
  <si>
    <t>General / Riverside County Tax Admin Fee</t>
  </si>
  <si>
    <t>01-5160.12</t>
  </si>
  <si>
    <t>General / Prevention-Public Education</t>
  </si>
  <si>
    <t>01-5160.13</t>
  </si>
  <si>
    <t>General / Non-Budget Item</t>
  </si>
  <si>
    <t>01-5170.00</t>
  </si>
  <si>
    <t>General / Office Expense</t>
  </si>
  <si>
    <t>01-5170.10</t>
  </si>
  <si>
    <t>General / Applicant Hiring Expenditure</t>
  </si>
  <si>
    <t>01-5170.11</t>
  </si>
  <si>
    <t>General / Office Supplies</t>
  </si>
  <si>
    <t>01-5170.12</t>
  </si>
  <si>
    <t>General / Postage &amp; Freight</t>
  </si>
  <si>
    <t>01-5170.13</t>
  </si>
  <si>
    <t>General / Dues and Subscriptions</t>
  </si>
  <si>
    <t>01-5170.14</t>
  </si>
  <si>
    <t>General / Notary Service</t>
  </si>
  <si>
    <t>01-5180.00</t>
  </si>
  <si>
    <t>General / Professional &amp; Specialized Services</t>
  </si>
  <si>
    <t>01-5180.10</t>
  </si>
  <si>
    <t>General / Rapid Data (PR/Assessment</t>
  </si>
  <si>
    <t>01-5180.11</t>
  </si>
  <si>
    <t>General / Accounting Expenditure</t>
  </si>
  <si>
    <t>01-5180.12</t>
  </si>
  <si>
    <t>General / Audit Service</t>
  </si>
  <si>
    <t>01-5180.13</t>
  </si>
  <si>
    <t>General / Ambulance Collection Service</t>
  </si>
  <si>
    <t>01-5180.14</t>
  </si>
  <si>
    <t>General / Ambulance Refunds</t>
  </si>
  <si>
    <t>01-5180.15</t>
  </si>
  <si>
    <t>General / Legal Expenditures</t>
  </si>
  <si>
    <t>01-5180.16</t>
  </si>
  <si>
    <t>General / Mechanic Serivces</t>
  </si>
  <si>
    <t>01-5180.17</t>
  </si>
  <si>
    <t>General / IFPD Auxiliary Expenditure</t>
  </si>
  <si>
    <t>01-5190.00</t>
  </si>
  <si>
    <t>General / Publications &amp; Legal Notices</t>
  </si>
  <si>
    <t>01-5200.00</t>
  </si>
  <si>
    <t>General / Rents &amp; Leases-Equipment</t>
  </si>
  <si>
    <t>01-5200.10</t>
  </si>
  <si>
    <t>General / Copier Lease</t>
  </si>
  <si>
    <t>01-5210.00</t>
  </si>
  <si>
    <t>General / Rents &amp; Leases-Structures, Improvements &amp; Grounds</t>
  </si>
  <si>
    <t>01-5210.10</t>
  </si>
  <si>
    <t>General / Heart Monitor Lease</t>
  </si>
  <si>
    <t>01-5210.11</t>
  </si>
  <si>
    <t>General / Cell Tower Rental</t>
  </si>
  <si>
    <t>01-5220.00</t>
  </si>
  <si>
    <t>General / Small Tools &amp; Instruments</t>
  </si>
  <si>
    <t>01-5230.00</t>
  </si>
  <si>
    <t>General / District Special Expense</t>
  </si>
  <si>
    <t>01-5230.11</t>
  </si>
  <si>
    <t>General / EMS Education</t>
  </si>
  <si>
    <t>01-5230.12</t>
  </si>
  <si>
    <t>General / EMS Licenses</t>
  </si>
  <si>
    <t>01-5230.13</t>
  </si>
  <si>
    <t>General / School &amp; Seminar</t>
  </si>
  <si>
    <t>01-5230.14</t>
  </si>
  <si>
    <t>General / Fire Response Expenditure</t>
  </si>
  <si>
    <t>01-5230.15</t>
  </si>
  <si>
    <t>General / Election Expense - Biannual</t>
  </si>
  <si>
    <t>01-5230.16</t>
  </si>
  <si>
    <t>General / Board of Commissioners E</t>
  </si>
  <si>
    <t>01-5230.17</t>
  </si>
  <si>
    <t>General / Station Supplies</t>
  </si>
  <si>
    <t>01-5230.18</t>
  </si>
  <si>
    <t>General / Riverside County Fees, Certs, &amp; Lice</t>
  </si>
  <si>
    <t>01-5230.19</t>
  </si>
  <si>
    <t>General / Mandated Physical Exams</t>
  </si>
  <si>
    <t>01-5230.20</t>
  </si>
  <si>
    <t>General / Riverside County Dispatch Services</t>
  </si>
  <si>
    <t>01-5230.21</t>
  </si>
  <si>
    <t>General / Mutual Aid Costs</t>
  </si>
  <si>
    <t>01-5230.22</t>
  </si>
  <si>
    <t>General / Employee Awards</t>
  </si>
  <si>
    <t>01-5230.23</t>
  </si>
  <si>
    <t>General / EMS Coordinator</t>
  </si>
  <si>
    <t>01-5250.00</t>
  </si>
  <si>
    <t>General / Transportation &amp; Travel</t>
  </si>
  <si>
    <t>01-5250.10</t>
  </si>
  <si>
    <t>General / Travel &amp; Meals re Training</t>
  </si>
  <si>
    <t>01-5250.11</t>
  </si>
  <si>
    <t>General / Vehicle Fuel</t>
  </si>
  <si>
    <t>01-5250.12</t>
  </si>
  <si>
    <t>General / Fire Training</t>
  </si>
  <si>
    <t>01-5260.00</t>
  </si>
  <si>
    <t>General / Utilities</t>
  </si>
  <si>
    <t>01-5260.11</t>
  </si>
  <si>
    <t>General / Electricity</t>
  </si>
  <si>
    <t>01-5260.12</t>
  </si>
  <si>
    <t>General / Water</t>
  </si>
  <si>
    <t>01-5260.13</t>
  </si>
  <si>
    <t>General / Propane</t>
  </si>
  <si>
    <t>01-5260.14</t>
  </si>
  <si>
    <t>General / Trash Service</t>
  </si>
  <si>
    <t>01-5260.15</t>
  </si>
  <si>
    <t>General / Cable TV - 50%</t>
  </si>
  <si>
    <t>01-5280.00</t>
  </si>
  <si>
    <t>General / Contributions to Other Agencies</t>
  </si>
  <si>
    <t>01-5290.00</t>
  </si>
  <si>
    <t>General / Retirement Long-Term Debt</t>
  </si>
  <si>
    <t>01-5290.10</t>
  </si>
  <si>
    <t>General / Kan St Lease (Brush 621 Truck)</t>
  </si>
  <si>
    <t>01-5290.11</t>
  </si>
  <si>
    <t>General / USDA Loan</t>
  </si>
  <si>
    <t>01-5290.12</t>
  </si>
  <si>
    <t>General / PNC Equipment</t>
  </si>
  <si>
    <t>01-5300.00</t>
  </si>
  <si>
    <t>General / Interest on Long-Term Debt</t>
  </si>
  <si>
    <t>01-5300.10</t>
  </si>
  <si>
    <t>01-5300.11</t>
  </si>
  <si>
    <t>General / Kansas State Lease Interest</t>
  </si>
  <si>
    <t>01-5300.12</t>
  </si>
  <si>
    <t>General / USDA Loan Interest</t>
  </si>
  <si>
    <t>01-5300.13</t>
  </si>
  <si>
    <t>General / PNC Interest</t>
  </si>
  <si>
    <t>01-5310.00</t>
  </si>
  <si>
    <t>General / Interest on Notes &amp; Warrants</t>
  </si>
  <si>
    <t>01-5310.11</t>
  </si>
  <si>
    <t>General / Late Charges &amp; Interest</t>
  </si>
  <si>
    <t>01-5310.12</t>
  </si>
  <si>
    <t>General / Bank Charges</t>
  </si>
  <si>
    <t>01-5310.20</t>
  </si>
  <si>
    <t>General / Interest on Tax Advance</t>
  </si>
  <si>
    <t>01-5320.00</t>
  </si>
  <si>
    <t>General / Judgments &amp; Damages</t>
  </si>
  <si>
    <t>01-5330.00</t>
  </si>
  <si>
    <t>General / Rights-of-Way</t>
  </si>
  <si>
    <t>01-5340.00</t>
  </si>
  <si>
    <t>General / Taxes &amp; Assessments</t>
  </si>
  <si>
    <t>01-5345.00</t>
  </si>
  <si>
    <t>General / Bad Debts</t>
  </si>
  <si>
    <t>01-5345.11</t>
  </si>
  <si>
    <t>General / Other Expenditures</t>
  </si>
  <si>
    <t>01-5350.00</t>
  </si>
  <si>
    <t>General / Land</t>
  </si>
  <si>
    <t>01-5360.00</t>
  </si>
  <si>
    <t>General / Structures &amp; Improvements</t>
  </si>
  <si>
    <t>01-5370.00</t>
  </si>
  <si>
    <t>General / Equipment</t>
  </si>
  <si>
    <t>01-5370.10</t>
  </si>
  <si>
    <t>General / Equipment Purchase</t>
  </si>
  <si>
    <t>01-5370.50</t>
  </si>
  <si>
    <t>General / Equipment Grant Match</t>
  </si>
  <si>
    <t>01-6010.00</t>
  </si>
  <si>
    <t>General / Sale of Fixed Assets</t>
  </si>
  <si>
    <t>01-6020.00</t>
  </si>
  <si>
    <t>General / General Obligation Bond Proceeds</t>
  </si>
  <si>
    <t>01-6030.00</t>
  </si>
  <si>
    <t>General / Premiums on Bonds Sold</t>
  </si>
  <si>
    <t>01-6040.00</t>
  </si>
  <si>
    <t>General / Other Long-Term Debt Proceeds</t>
  </si>
  <si>
    <t>01-6050.00</t>
  </si>
  <si>
    <t>General / Inception of Lease Purchase Agreements</t>
  </si>
  <si>
    <t>01-6060.00</t>
  </si>
  <si>
    <t>General / Operating Transfers-In</t>
  </si>
  <si>
    <t>01-7010.00</t>
  </si>
  <si>
    <t>General / Operating Transfers-Out</t>
  </si>
  <si>
    <t>01-8010.00</t>
  </si>
  <si>
    <t>General / Residual Equity Transfers-In</t>
  </si>
  <si>
    <t>01-8020.00</t>
  </si>
  <si>
    <t>General / Residual Equity Transfers-Out</t>
  </si>
  <si>
    <t>02-1200.00</t>
  </si>
  <si>
    <t>Conversion Entry / Land</t>
  </si>
  <si>
    <t>02-1210.00</t>
  </si>
  <si>
    <t>Conversion Entry / Buildings &amp; Improvements</t>
  </si>
  <si>
    <t>02-1215.00</t>
  </si>
  <si>
    <t>Conversion Entry / Accumulated Depreciation, Buildings &amp; Improvements</t>
  </si>
  <si>
    <t>02-1220.00</t>
  </si>
  <si>
    <t>Conversion Entry / Equipment</t>
  </si>
  <si>
    <t>02-1220.10</t>
  </si>
  <si>
    <t>Conversion Entry / Vehicles</t>
  </si>
  <si>
    <t>02-1220.20</t>
  </si>
  <si>
    <t>Conversion Entry / Equipment, Furniture, and Fixtures</t>
  </si>
  <si>
    <t>02-1225</t>
  </si>
  <si>
    <t>02-1225.00</t>
  </si>
  <si>
    <t>Conversion Entry / Accumulated Depreciation, Equipment</t>
  </si>
  <si>
    <t>02-1225.10</t>
  </si>
  <si>
    <t>Conversion Entry / Accumulated Depreciation, Vehicles</t>
  </si>
  <si>
    <t>02-1225.20</t>
  </si>
  <si>
    <t>Conversion Entry / Accumulated Depreciation, Equipment Furniture, and Fixtures</t>
  </si>
  <si>
    <t>02-1230.00</t>
  </si>
  <si>
    <t>Conversion Entry / Construction in Progress</t>
  </si>
  <si>
    <t>02-2100.00</t>
  </si>
  <si>
    <t>Conversion Entry / Matured Bonds Payable</t>
  </si>
  <si>
    <t>02-2110.00</t>
  </si>
  <si>
    <t>Conversion Entry / Matured Interest Payable</t>
  </si>
  <si>
    <t>02-2120.00</t>
  </si>
  <si>
    <t>Conversion Entry / Accrued Interest Payable</t>
  </si>
  <si>
    <t>02-2120.10</t>
  </si>
  <si>
    <t>02-2160.00</t>
  </si>
  <si>
    <t>Conversion Entry / Loans Payable</t>
  </si>
  <si>
    <t>02-2160.10</t>
  </si>
  <si>
    <t>Conversion Entry / USDA Loan</t>
  </si>
  <si>
    <t>02-2170.00</t>
  </si>
  <si>
    <t>Conversion Entry / Capital Leases Payable</t>
  </si>
  <si>
    <t>02-2170.10</t>
  </si>
  <si>
    <t>Conversion Entry / Kansas State Bank</t>
  </si>
  <si>
    <t>02-2170.20</t>
  </si>
  <si>
    <t>Conversion Entry / PNC Equipment</t>
  </si>
  <si>
    <t>02-2180.00</t>
  </si>
  <si>
    <t>Conversion Entry / Bonds Payable</t>
  </si>
  <si>
    <t>02-2190.00</t>
  </si>
  <si>
    <t>Conversion Entry / Other Long-Term Liabilities</t>
  </si>
  <si>
    <t>02-2190.10</t>
  </si>
  <si>
    <t>Conversion Entry / Compensated Absences</t>
  </si>
  <si>
    <t>02-2190.20</t>
  </si>
  <si>
    <t>Conversion Entry / PERS Liability</t>
  </si>
  <si>
    <t>02-3060.00</t>
  </si>
  <si>
    <t>Conversion Entry / Net Position, Beginning</t>
  </si>
  <si>
    <t>02-5010.00</t>
  </si>
  <si>
    <t>Conversion Entry / Salaries &amp; Wages</t>
  </si>
  <si>
    <t>02-5020.00</t>
  </si>
  <si>
    <t>Conversion Entry / Retirement</t>
  </si>
  <si>
    <t>02-5290.10</t>
  </si>
  <si>
    <t>Conversion Entry / Debt Service: Kan St. Lease</t>
  </si>
  <si>
    <t>02-5290.11</t>
  </si>
  <si>
    <t>Conversion Entry / Debt Service: USDA Loan</t>
  </si>
  <si>
    <t>02-5290.12</t>
  </si>
  <si>
    <t>Conversion Entry / Debt Service: PNC</t>
  </si>
  <si>
    <t>02-5300.10</t>
  </si>
  <si>
    <t>Convserion Entry / Interest Expense: Kan St Lease</t>
  </si>
  <si>
    <t>02-5300.11</t>
  </si>
  <si>
    <t>Conversion Entry / Interest Expense: USDA</t>
  </si>
  <si>
    <t>02-5300.12</t>
  </si>
  <si>
    <t>Conversion Entry / Interest Expense: PBC</t>
  </si>
  <si>
    <t>02-5390.00</t>
  </si>
  <si>
    <t>Conversion Entry / Depreciation</t>
  </si>
  <si>
    <t>02.5300.00</t>
  </si>
  <si>
    <t>Conversion Entry / Interest Expense</t>
  </si>
  <si>
    <t>STATEMENT OF REVENUES, EXPENDITURES, AND CHANGES IN FUND BALANCE</t>
  </si>
  <si>
    <t>NET CHANGE IN FUND BALANCE</t>
  </si>
  <si>
    <t>Fund Balance - Beginning</t>
  </si>
  <si>
    <t>Fund Balance - Ending</t>
  </si>
  <si>
    <t>2013/14</t>
  </si>
  <si>
    <t>As of</t>
  </si>
  <si>
    <t>Nov. 30, 2013</t>
  </si>
  <si>
    <t>Trust Fund</t>
  </si>
  <si>
    <t>Accrued receivables consists of mutual aid ($21,402) and employee receivables ($27,747)</t>
  </si>
  <si>
    <t>Accured liabilities consist of November payroll and benefits ($106,054) and employee payable ($12,485).</t>
  </si>
  <si>
    <t>Deferred revenue is the tax advance</t>
  </si>
  <si>
    <t>FUND BALANCES</t>
  </si>
  <si>
    <t>July 1, 2013 to</t>
  </si>
  <si>
    <t>Bad debt expenditures</t>
  </si>
  <si>
    <t>Debt service</t>
  </si>
  <si>
    <t>Dec. 31, 2013</t>
  </si>
  <si>
    <t>Dec. 1, 2013 to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</si>
</sst>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\,\ yyyy"/>
    <numFmt numFmtId="165" formatCode="[$-409]mmmm\ d\,\ yyyy;@"/>
    <numFmt numFmtId="166" formatCode="yyyy"/>
  </numFmts>
  <fonts count="33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10"/>
      <name val="Gill Sans MT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4"/>
      <name val="Garamond"/>
      <family val="1"/>
    </font>
    <font>
      <sz val="14"/>
      <name val="Garamond"/>
      <family val="1"/>
    </font>
    <font>
      <sz val="10"/>
      <color indexed="8"/>
      <name val="Gill Sans MT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4"/>
      <color indexed="8"/>
      <name val="Garamond"/>
      <family val="1"/>
    </font>
    <font>
      <sz val="14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8"/>
      <name val="Garamond"/>
      <family val="0"/>
    </font>
    <font>
      <b/>
      <sz val="22"/>
      <color indexed="8"/>
      <name val="Garamond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41" fontId="3" fillId="0" borderId="0" xfId="0" applyNumberFormat="1" applyFont="1" applyAlignment="1">
      <alignment/>
    </xf>
    <xf numFmtId="42" fontId="3" fillId="0" borderId="0" xfId="0" applyNumberFormat="1" applyFont="1" applyAlignment="1">
      <alignment/>
    </xf>
    <xf numFmtId="41" fontId="3" fillId="0" borderId="0" xfId="0" applyNumberFormat="1" applyFont="1" applyFill="1" applyAlignment="1">
      <alignment/>
    </xf>
    <xf numFmtId="42" fontId="10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41" fontId="10" fillId="0" borderId="1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2" fontId="10" fillId="0" borderId="11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/>
    </xf>
    <xf numFmtId="41" fontId="3" fillId="0" borderId="12" xfId="0" applyNumberFormat="1" applyFont="1" applyFill="1" applyBorder="1" applyAlignment="1">
      <alignment/>
    </xf>
    <xf numFmtId="41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3" fillId="0" borderId="0" xfId="63" applyFont="1" applyBorder="1">
      <alignment/>
      <protection/>
    </xf>
    <xf numFmtId="0" fontId="2" fillId="0" borderId="0" xfId="63" applyFont="1" applyBorder="1" applyAlignment="1">
      <alignment/>
      <protection/>
    </xf>
    <xf numFmtId="0" fontId="3" fillId="0" borderId="0" xfId="63" applyFont="1" applyBorder="1" applyAlignment="1">
      <alignment/>
      <protection/>
    </xf>
    <xf numFmtId="0" fontId="3" fillId="0" borderId="0" xfId="63" applyFont="1">
      <alignment/>
      <protection/>
    </xf>
    <xf numFmtId="41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11" xfId="63" applyFont="1" applyBorder="1">
      <alignment/>
      <protection/>
    </xf>
    <xf numFmtId="0" fontId="2" fillId="0" borderId="11" xfId="63" applyFont="1" applyBorder="1">
      <alignment/>
      <protection/>
    </xf>
    <xf numFmtId="41" fontId="10" fillId="24" borderId="0" xfId="0" applyNumberFormat="1" applyFont="1" applyFill="1" applyAlignment="1">
      <alignment/>
    </xf>
    <xf numFmtId="42" fontId="10" fillId="0" borderId="0" xfId="0" applyNumberFormat="1" applyFont="1" applyBorder="1" applyAlignment="1">
      <alignment/>
    </xf>
    <xf numFmtId="41" fontId="2" fillId="0" borderId="0" xfId="63" applyNumberFormat="1" applyFont="1" applyAlignment="1">
      <alignment horizontal="center"/>
      <protection/>
    </xf>
    <xf numFmtId="0" fontId="2" fillId="0" borderId="0" xfId="63" applyFont="1">
      <alignment/>
      <protection/>
    </xf>
    <xf numFmtId="164" fontId="2" fillId="0" borderId="10" xfId="63" applyNumberFormat="1" applyFont="1" applyBorder="1" applyAlignment="1">
      <alignment horizontal="center"/>
      <protection/>
    </xf>
    <xf numFmtId="0" fontId="2" fillId="0" borderId="10" xfId="63" applyFont="1" applyBorder="1" applyAlignment="1">
      <alignment horizontal="center"/>
      <protection/>
    </xf>
    <xf numFmtId="0" fontId="2" fillId="0" borderId="0" xfId="63" applyFont="1" applyBorder="1">
      <alignment/>
      <protection/>
    </xf>
    <xf numFmtId="42" fontId="2" fillId="0" borderId="0" xfId="63" applyNumberFormat="1" applyFont="1" applyBorder="1" applyAlignment="1">
      <alignment/>
      <protection/>
    </xf>
    <xf numFmtId="0" fontId="3" fillId="0" borderId="0" xfId="63" applyNumberFormat="1" applyFont="1" applyBorder="1" applyAlignment="1">
      <alignment/>
      <protection/>
    </xf>
    <xf numFmtId="42" fontId="3" fillId="0" borderId="0" xfId="63" applyNumberFormat="1" applyFont="1" applyBorder="1" applyAlignment="1">
      <alignment/>
      <protection/>
    </xf>
    <xf numFmtId="41" fontId="3" fillId="0" borderId="10" xfId="63" applyNumberFormat="1" applyFont="1" applyBorder="1" applyAlignment="1">
      <alignment/>
      <protection/>
    </xf>
    <xf numFmtId="0" fontId="2" fillId="0" borderId="12" xfId="63" applyFont="1" applyBorder="1">
      <alignment/>
      <protection/>
    </xf>
    <xf numFmtId="0" fontId="3" fillId="0" borderId="12" xfId="63" applyFont="1" applyBorder="1">
      <alignment/>
      <protection/>
    </xf>
    <xf numFmtId="0" fontId="3" fillId="0" borderId="12" xfId="63" applyFont="1" applyBorder="1" applyAlignment="1">
      <alignment horizontal="right" wrapText="1"/>
      <protection/>
    </xf>
    <xf numFmtId="41" fontId="3" fillId="0" borderId="12" xfId="63" applyNumberFormat="1" applyFont="1" applyBorder="1">
      <alignment/>
      <protection/>
    </xf>
    <xf numFmtId="41" fontId="3" fillId="0" borderId="0" xfId="63" applyNumberFormat="1" applyFont="1" applyBorder="1">
      <alignment/>
      <protection/>
    </xf>
    <xf numFmtId="41" fontId="3" fillId="0" borderId="10" xfId="63" applyNumberFormat="1" applyFont="1" applyBorder="1">
      <alignment/>
      <protection/>
    </xf>
    <xf numFmtId="41" fontId="3" fillId="0" borderId="0" xfId="63" applyNumberFormat="1" applyFont="1" applyBorder="1" applyAlignment="1">
      <alignment/>
      <protection/>
    </xf>
    <xf numFmtId="0" fontId="3" fillId="0" borderId="12" xfId="63" applyFont="1" applyBorder="1" applyAlignment="1">
      <alignment horizontal="right"/>
      <protection/>
    </xf>
    <xf numFmtId="0" fontId="3" fillId="0" borderId="13" xfId="63" applyFont="1" applyBorder="1">
      <alignment/>
      <protection/>
    </xf>
    <xf numFmtId="0" fontId="2" fillId="0" borderId="13" xfId="63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42" fontId="3" fillId="0" borderId="13" xfId="63" applyNumberFormat="1" applyFont="1" applyBorder="1" applyAlignment="1">
      <alignment horizontal="center"/>
      <protection/>
    </xf>
    <xf numFmtId="4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63" applyFont="1" applyAlignment="1">
      <alignment horizontal="center"/>
      <protection/>
    </xf>
    <xf numFmtId="164" fontId="11" fillId="0" borderId="10" xfId="0" applyNumberFormat="1" applyFont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0" fontId="3" fillId="0" borderId="0" xfId="63" applyFont="1" applyBorder="1" applyAlignment="1">
      <alignment horizontal="right" wrapText="1"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 applyBorder="1" applyAlignment="1">
      <alignment horizontal="right"/>
      <protection/>
    </xf>
    <xf numFmtId="0" fontId="3" fillId="0" borderId="12" xfId="63" applyFont="1" applyFill="1" applyBorder="1">
      <alignment/>
      <protection/>
    </xf>
    <xf numFmtId="0" fontId="10" fillId="0" borderId="12" xfId="0" applyFont="1" applyFill="1" applyBorder="1" applyAlignment="1">
      <alignment/>
    </xf>
    <xf numFmtId="0" fontId="3" fillId="0" borderId="0" xfId="63" applyFont="1" applyFill="1">
      <alignment/>
      <protection/>
    </xf>
    <xf numFmtId="0" fontId="3" fillId="0" borderId="0" xfId="63" applyNumberFormat="1" applyFont="1" applyFill="1">
      <alignment/>
      <protection/>
    </xf>
    <xf numFmtId="42" fontId="10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41" fontId="10" fillId="0" borderId="12" xfId="0" applyNumberFormat="1" applyFont="1" applyFill="1" applyBorder="1" applyAlignment="1">
      <alignment/>
    </xf>
    <xf numFmtId="42" fontId="10" fillId="0" borderId="11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horizontal="left"/>
    </xf>
    <xf numFmtId="0" fontId="10" fillId="24" borderId="12" xfId="0" applyFont="1" applyFill="1" applyBorder="1" applyAlignment="1">
      <alignment/>
    </xf>
    <xf numFmtId="0" fontId="3" fillId="24" borderId="12" xfId="63" applyFont="1" applyFill="1" applyBorder="1">
      <alignment/>
      <protection/>
    </xf>
    <xf numFmtId="41" fontId="3" fillId="24" borderId="12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42" fontId="2" fillId="0" borderId="10" xfId="63" applyNumberFormat="1" applyFont="1" applyBorder="1" applyAlignment="1">
      <alignment/>
      <protection/>
    </xf>
    <xf numFmtId="0" fontId="3" fillId="0" borderId="10" xfId="63" applyNumberFormat="1" applyFont="1" applyBorder="1" applyAlignment="1">
      <alignment/>
      <protection/>
    </xf>
    <xf numFmtId="42" fontId="10" fillId="0" borderId="10" xfId="0" applyNumberFormat="1" applyFont="1" applyBorder="1" applyAlignment="1">
      <alignment/>
    </xf>
    <xf numFmtId="42" fontId="3" fillId="0" borderId="10" xfId="63" applyNumberFormat="1" applyFont="1" applyBorder="1" applyAlignment="1">
      <alignment/>
      <protection/>
    </xf>
    <xf numFmtId="41" fontId="2" fillId="0" borderId="10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left"/>
    </xf>
    <xf numFmtId="38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41" fontId="7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41" fontId="8" fillId="0" borderId="0" xfId="0" applyNumberFormat="1" applyFont="1" applyAlignment="1">
      <alignment/>
    </xf>
    <xf numFmtId="42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4" fontId="8" fillId="0" borderId="0" xfId="0" applyNumberFormat="1" applyFont="1" applyFill="1" applyAlignment="1">
      <alignment/>
    </xf>
    <xf numFmtId="9" fontId="8" fillId="0" borderId="0" xfId="0" applyNumberFormat="1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42" fontId="8" fillId="0" borderId="0" xfId="0" applyNumberFormat="1" applyFont="1" applyAlignment="1">
      <alignment/>
    </xf>
    <xf numFmtId="43" fontId="13" fillId="0" borderId="0" xfId="0" applyNumberFormat="1" applyFont="1" applyAlignment="1">
      <alignment/>
    </xf>
    <xf numFmtId="43" fontId="13" fillId="0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43" fontId="8" fillId="0" borderId="12" xfId="0" applyNumberFormat="1" applyFont="1" applyBorder="1" applyAlignment="1">
      <alignment/>
    </xf>
    <xf numFmtId="9" fontId="8" fillId="0" borderId="12" xfId="0" applyNumberFormat="1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43" fontId="8" fillId="0" borderId="12" xfId="0" applyNumberFormat="1" applyFont="1" applyFill="1" applyBorder="1" applyAlignment="1">
      <alignment/>
    </xf>
    <xf numFmtId="9" fontId="8" fillId="0" borderId="12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4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3" fontId="8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44" fontId="8" fillId="0" borderId="11" xfId="0" applyNumberFormat="1" applyFont="1" applyBorder="1" applyAlignment="1">
      <alignment/>
    </xf>
    <xf numFmtId="38" fontId="13" fillId="0" borderId="0" xfId="0" applyNumberFormat="1" applyFont="1" applyAlignment="1">
      <alignment/>
    </xf>
    <xf numFmtId="41" fontId="8" fillId="17" borderId="0" xfId="0" applyNumberFormat="1" applyFont="1" applyFill="1" applyAlignment="1">
      <alignment/>
    </xf>
    <xf numFmtId="41" fontId="8" fillId="0" borderId="0" xfId="0" applyNumberFormat="1" applyFont="1" applyBorder="1" applyAlignment="1">
      <alignment/>
    </xf>
    <xf numFmtId="164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left"/>
    </xf>
    <xf numFmtId="42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1" fontId="8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/>
    </xf>
    <xf numFmtId="44" fontId="8" fillId="0" borderId="0" xfId="0" applyNumberFormat="1" applyFont="1" applyFill="1" applyBorder="1" applyAlignment="1">
      <alignment/>
    </xf>
    <xf numFmtId="44" fontId="8" fillId="0" borderId="0" xfId="0" applyNumberFormat="1" applyFont="1" applyBorder="1" applyAlignment="1">
      <alignment/>
    </xf>
    <xf numFmtId="40" fontId="8" fillId="0" borderId="0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41" fontId="8" fillId="0" borderId="12" xfId="0" applyNumberFormat="1" applyFont="1" applyBorder="1" applyAlignment="1">
      <alignment/>
    </xf>
    <xf numFmtId="42" fontId="8" fillId="0" borderId="11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13" xfId="0" applyNumberFormat="1" applyFont="1" applyFill="1" applyBorder="1" applyAlignment="1">
      <alignment/>
    </xf>
    <xf numFmtId="41" fontId="8" fillId="0" borderId="11" xfId="0" applyNumberFormat="1" applyFont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43" fontId="8" fillId="0" borderId="13" xfId="0" applyNumberFormat="1" applyFont="1" applyFill="1" applyBorder="1" applyAlignment="1">
      <alignment/>
    </xf>
    <xf numFmtId="42" fontId="8" fillId="0" borderId="13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>
      <alignment/>
    </xf>
    <xf numFmtId="41" fontId="8" fillId="0" borderId="10" xfId="0" applyNumberFormat="1" applyFont="1" applyBorder="1" applyAlignment="1">
      <alignment/>
    </xf>
    <xf numFmtId="41" fontId="8" fillId="0" borderId="10" xfId="0" applyNumberFormat="1" applyFont="1" applyFill="1" applyBorder="1" applyAlignment="1">
      <alignment/>
    </xf>
    <xf numFmtId="41" fontId="8" fillId="0" borderId="13" xfId="0" applyNumberFormat="1" applyFont="1" applyBorder="1" applyAlignment="1">
      <alignment/>
    </xf>
    <xf numFmtId="43" fontId="8" fillId="0" borderId="13" xfId="0" applyNumberFormat="1" applyFont="1" applyBorder="1" applyAlignment="1">
      <alignment/>
    </xf>
    <xf numFmtId="15" fontId="12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left"/>
    </xf>
    <xf numFmtId="164" fontId="12" fillId="0" borderId="10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left"/>
    </xf>
    <xf numFmtId="41" fontId="11" fillId="0" borderId="10" xfId="0" applyNumberFormat="1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5" xfId="61"/>
    <cellStyle name="Normal 9" xfId="62"/>
    <cellStyle name="Normal_{96C741B4-1E7F-4CDD-AC8E-A92EB4A68657}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Revenue Allocation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1115"/>
          <c:w val="0.8065"/>
          <c:h val="0.8425"/>
        </c:manualLayout>
      </c:layout>
      <c:pie3DChart>
        <c:varyColors val="1"/>
        <c:ser>
          <c:idx val="0"/>
          <c:order val="0"/>
          <c:tx>
            <c:v>Revenue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8"/>
          <c:y val="0.5145"/>
          <c:w val="0.0322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Expense Allocation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1115"/>
          <c:w val="0.8065"/>
          <c:h val="0.8425"/>
        </c:manualLayout>
      </c:layout>
      <c:pie3DChart>
        <c:varyColors val="1"/>
        <c:ser>
          <c:idx val="1"/>
          <c:order val="0"/>
          <c:tx>
            <c:v>Expenses</c:v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8"/>
          <c:y val="0.5145"/>
          <c:w val="0.0322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GridLines="0" zoomScalePageLayoutView="0" workbookViewId="0" topLeftCell="A1">
      <selection activeCell="K47" sqref="K47"/>
    </sheetView>
  </sheetViews>
  <sheetFormatPr defaultColWidth="9.140625" defaultRowHeight="15"/>
  <cols>
    <col min="1" max="4" width="1.7109375" style="116" customWidth="1"/>
    <col min="5" max="5" width="47.00390625" style="116" customWidth="1"/>
    <col min="6" max="8" width="19.7109375" style="123" hidden="1" customWidth="1"/>
    <col min="9" max="9" width="2.57421875" style="123" hidden="1" customWidth="1"/>
    <col min="10" max="10" width="19.7109375" style="123" hidden="1" customWidth="1"/>
    <col min="11" max="11" width="19.7109375" style="123" customWidth="1"/>
    <col min="12" max="12" width="19.7109375" style="123" hidden="1" customWidth="1"/>
    <col min="13" max="13" width="19.7109375" style="116" customWidth="1"/>
    <col min="14" max="16384" width="9.140625" style="116" customWidth="1"/>
  </cols>
  <sheetData>
    <row r="1" spans="1:5" ht="18.75">
      <c r="A1" s="117" t="s">
        <v>186</v>
      </c>
      <c r="B1" s="117"/>
      <c r="C1" s="117"/>
      <c r="D1" s="117"/>
      <c r="E1" s="117"/>
    </row>
    <row r="2" spans="1:5" ht="18.75">
      <c r="A2" s="117"/>
      <c r="B2" s="117"/>
      <c r="C2" s="117"/>
      <c r="D2" s="117"/>
      <c r="E2" s="117"/>
    </row>
    <row r="3" spans="1:5" ht="18.75">
      <c r="A3" s="117" t="s">
        <v>48</v>
      </c>
      <c r="B3" s="117"/>
      <c r="C3" s="117"/>
      <c r="D3" s="117"/>
      <c r="E3" s="117"/>
    </row>
    <row r="4" spans="1:5" ht="18.75">
      <c r="A4" s="158" t="s">
        <v>187</v>
      </c>
      <c r="B4" s="158"/>
      <c r="C4" s="158"/>
      <c r="D4" s="158"/>
      <c r="E4" s="158"/>
    </row>
    <row r="5" spans="1:9" ht="18.75">
      <c r="A5" s="126"/>
      <c r="B5" s="126"/>
      <c r="C5" s="126"/>
      <c r="D5" s="126"/>
      <c r="E5" s="126"/>
      <c r="F5" s="127"/>
      <c r="G5" s="127"/>
      <c r="H5" s="127"/>
      <c r="I5" s="127"/>
    </row>
    <row r="6" spans="1:13" ht="18.75">
      <c r="A6" s="117"/>
      <c r="B6" s="117"/>
      <c r="C6" s="117"/>
      <c r="D6" s="117"/>
      <c r="E6" s="117"/>
      <c r="F6" s="128"/>
      <c r="G6" s="128"/>
      <c r="H6" s="128"/>
      <c r="I6" s="128"/>
      <c r="J6" s="81"/>
      <c r="K6" s="86" t="s">
        <v>880</v>
      </c>
      <c r="L6" s="86"/>
      <c r="M6" s="86" t="s">
        <v>880</v>
      </c>
    </row>
    <row r="7" spans="1:13" ht="18.75">
      <c r="A7" s="117"/>
      <c r="B7" s="117"/>
      <c r="C7" s="117"/>
      <c r="D7" s="117"/>
      <c r="E7" s="117"/>
      <c r="F7" s="159">
        <v>41455</v>
      </c>
      <c r="G7" s="159"/>
      <c r="H7" s="159"/>
      <c r="I7" s="86"/>
      <c r="J7" s="124" t="s">
        <v>879</v>
      </c>
      <c r="K7" s="124" t="s">
        <v>881</v>
      </c>
      <c r="L7" s="125"/>
      <c r="M7" s="124" t="s">
        <v>881</v>
      </c>
    </row>
    <row r="8" spans="6:13" ht="37.5">
      <c r="F8" s="88" t="s">
        <v>43</v>
      </c>
      <c r="G8" s="88" t="s">
        <v>145</v>
      </c>
      <c r="H8" s="88" t="s">
        <v>60</v>
      </c>
      <c r="I8" s="88"/>
      <c r="J8" s="88" t="s">
        <v>184</v>
      </c>
      <c r="K8" s="88" t="s">
        <v>43</v>
      </c>
      <c r="L8" s="88" t="s">
        <v>60</v>
      </c>
      <c r="M8" s="88" t="s">
        <v>882</v>
      </c>
    </row>
    <row r="9" spans="1:12" ht="18.75">
      <c r="A9" s="129" t="s">
        <v>1</v>
      </c>
      <c r="B9" s="130"/>
      <c r="C9" s="130"/>
      <c r="D9" s="130"/>
      <c r="E9" s="130"/>
      <c r="F9" s="131"/>
      <c r="G9" s="132"/>
      <c r="H9" s="132"/>
      <c r="I9" s="132"/>
      <c r="J9" s="132"/>
      <c r="K9" s="132"/>
      <c r="L9" s="132"/>
    </row>
    <row r="10" spans="2:13" ht="18.75">
      <c r="B10" s="116" t="s">
        <v>74</v>
      </c>
      <c r="F10" s="133">
        <v>244725.66</v>
      </c>
      <c r="G10" s="134">
        <v>0</v>
      </c>
      <c r="H10" s="134">
        <v>244725.66</v>
      </c>
      <c r="I10" s="134"/>
      <c r="J10" s="133">
        <v>438923.86</v>
      </c>
      <c r="K10" s="127">
        <f>501806.73-14625.81</f>
        <v>487180.92</v>
      </c>
      <c r="L10" s="127">
        <v>438923.86</v>
      </c>
      <c r="M10" s="127">
        <v>14625.81</v>
      </c>
    </row>
    <row r="11" spans="2:13" ht="18.75">
      <c r="B11" s="116" t="s">
        <v>57</v>
      </c>
      <c r="F11" s="111">
        <v>173079.78</v>
      </c>
      <c r="G11" s="110">
        <v>0</v>
      </c>
      <c r="H11" s="110">
        <v>173079.78</v>
      </c>
      <c r="I11" s="110"/>
      <c r="J11" s="111">
        <v>173079.78</v>
      </c>
      <c r="K11" s="123">
        <f>27747+21402</f>
        <v>49149</v>
      </c>
      <c r="L11" s="123">
        <v>173079.78</v>
      </c>
      <c r="M11" s="123">
        <v>0</v>
      </c>
    </row>
    <row r="12" spans="6:13" ht="18.75" hidden="1">
      <c r="F12" s="111"/>
      <c r="G12" s="110"/>
      <c r="H12" s="110"/>
      <c r="I12" s="110"/>
      <c r="J12" s="111"/>
      <c r="M12" s="123"/>
    </row>
    <row r="13" spans="6:13" ht="18.75" hidden="1">
      <c r="F13" s="111"/>
      <c r="G13" s="110"/>
      <c r="H13" s="110"/>
      <c r="I13" s="110"/>
      <c r="J13" s="111"/>
      <c r="M13" s="123"/>
    </row>
    <row r="14" spans="6:13" ht="18.75" hidden="1">
      <c r="F14" s="111"/>
      <c r="G14" s="110"/>
      <c r="H14" s="110"/>
      <c r="I14" s="110"/>
      <c r="J14" s="111"/>
      <c r="M14" s="123"/>
    </row>
    <row r="15" spans="2:13" ht="18.75" hidden="1">
      <c r="B15" s="116" t="s">
        <v>22</v>
      </c>
      <c r="F15" s="111">
        <v>0</v>
      </c>
      <c r="G15" s="110">
        <v>0</v>
      </c>
      <c r="H15" s="110">
        <v>0</v>
      </c>
      <c r="I15" s="110"/>
      <c r="J15" s="111">
        <v>0</v>
      </c>
      <c r="K15" s="123">
        <v>0</v>
      </c>
      <c r="L15" s="123">
        <v>0</v>
      </c>
      <c r="M15" s="123"/>
    </row>
    <row r="16" spans="2:13" ht="18.75" hidden="1">
      <c r="B16" s="116" t="s">
        <v>16</v>
      </c>
      <c r="F16" s="111">
        <v>0</v>
      </c>
      <c r="G16" s="110">
        <v>0</v>
      </c>
      <c r="H16" s="110">
        <v>0</v>
      </c>
      <c r="I16" s="110"/>
      <c r="J16" s="111">
        <v>0</v>
      </c>
      <c r="K16" s="123">
        <v>0</v>
      </c>
      <c r="L16" s="123">
        <v>0</v>
      </c>
      <c r="M16" s="123"/>
    </row>
    <row r="17" spans="2:13" ht="18.75">
      <c r="B17" s="116" t="s">
        <v>42</v>
      </c>
      <c r="F17" s="111">
        <v>12821.01</v>
      </c>
      <c r="G17" s="110">
        <v>0</v>
      </c>
      <c r="H17" s="110">
        <v>12821.01</v>
      </c>
      <c r="I17" s="110"/>
      <c r="J17" s="111">
        <v>12821.01</v>
      </c>
      <c r="K17" s="123">
        <v>0</v>
      </c>
      <c r="L17" s="123">
        <v>12821.01</v>
      </c>
      <c r="M17" s="123"/>
    </row>
    <row r="18" spans="2:13" ht="18.75" hidden="1">
      <c r="B18" s="116" t="s">
        <v>17</v>
      </c>
      <c r="F18" s="111"/>
      <c r="G18" s="110">
        <v>0</v>
      </c>
      <c r="H18" s="110">
        <v>0</v>
      </c>
      <c r="I18" s="110"/>
      <c r="J18" s="111"/>
      <c r="K18" s="123">
        <v>0</v>
      </c>
      <c r="L18" s="123">
        <v>0</v>
      </c>
      <c r="M18" s="123"/>
    </row>
    <row r="19" spans="2:13" ht="18.75" hidden="1">
      <c r="B19" s="116" t="s">
        <v>73</v>
      </c>
      <c r="F19" s="111">
        <v>0</v>
      </c>
      <c r="G19" s="110">
        <v>0</v>
      </c>
      <c r="H19" s="110">
        <v>0</v>
      </c>
      <c r="I19" s="110"/>
      <c r="J19" s="111">
        <v>0</v>
      </c>
      <c r="K19" s="123">
        <v>0</v>
      </c>
      <c r="L19" s="123">
        <v>0</v>
      </c>
      <c r="M19" s="123"/>
    </row>
    <row r="20" spans="2:13" ht="18.75">
      <c r="B20" s="116" t="s">
        <v>75</v>
      </c>
      <c r="F20" s="111">
        <v>15658.4</v>
      </c>
      <c r="G20" s="110">
        <v>0</v>
      </c>
      <c r="H20" s="110">
        <v>15658.4</v>
      </c>
      <c r="I20" s="110"/>
      <c r="J20" s="111">
        <v>15658.4</v>
      </c>
      <c r="K20" s="123">
        <v>0</v>
      </c>
      <c r="L20" s="123">
        <v>15658.4</v>
      </c>
      <c r="M20" s="123"/>
    </row>
    <row r="21" spans="6:13" ht="18.75" hidden="1">
      <c r="F21" s="111"/>
      <c r="G21" s="110"/>
      <c r="H21" s="110"/>
      <c r="I21" s="110"/>
      <c r="J21" s="111"/>
      <c r="M21" s="123"/>
    </row>
    <row r="22" spans="2:13" ht="18.75" hidden="1">
      <c r="B22" s="116" t="s">
        <v>40</v>
      </c>
      <c r="F22" s="111">
        <v>0</v>
      </c>
      <c r="G22" s="110">
        <v>101336</v>
      </c>
      <c r="H22" s="110">
        <v>101336</v>
      </c>
      <c r="I22" s="110"/>
      <c r="J22" s="111">
        <v>0</v>
      </c>
      <c r="L22" s="123">
        <v>101336</v>
      </c>
      <c r="M22" s="123"/>
    </row>
    <row r="23" spans="2:13" ht="18.75" hidden="1">
      <c r="B23" s="116" t="s">
        <v>41</v>
      </c>
      <c r="F23" s="110">
        <v>0</v>
      </c>
      <c r="G23" s="110">
        <v>177424.77</v>
      </c>
      <c r="H23" s="110">
        <v>177424.77</v>
      </c>
      <c r="I23" s="110"/>
      <c r="J23" s="110">
        <v>0</v>
      </c>
      <c r="L23" s="123">
        <v>180193.29</v>
      </c>
      <c r="M23" s="123"/>
    </row>
    <row r="24" spans="1:13" ht="19.5" thickBot="1">
      <c r="A24" s="118"/>
      <c r="B24" s="118"/>
      <c r="C24" s="118"/>
      <c r="D24" s="136" t="s">
        <v>55</v>
      </c>
      <c r="E24" s="137"/>
      <c r="F24" s="120">
        <f>SUM(F10:F20)</f>
        <v>446284.85000000003</v>
      </c>
      <c r="G24" s="120">
        <v>278760.77</v>
      </c>
      <c r="H24" s="120">
        <v>725045.6200000001</v>
      </c>
      <c r="I24" s="120"/>
      <c r="J24" s="120">
        <v>640483.05</v>
      </c>
      <c r="K24" s="139">
        <f>SUM(K10:K20)</f>
        <v>536329.9199999999</v>
      </c>
      <c r="L24" s="139">
        <v>922012.3400000001</v>
      </c>
      <c r="M24" s="139">
        <f>SUM(M10:M20)</f>
        <v>14625.81</v>
      </c>
    </row>
    <row r="25" spans="1:13" ht="18.75" hidden="1">
      <c r="A25" s="116" t="s">
        <v>49</v>
      </c>
      <c r="M25" s="123"/>
    </row>
    <row r="26" spans="2:13" ht="18.75" hidden="1">
      <c r="B26" s="116" t="s">
        <v>50</v>
      </c>
      <c r="M26" s="123"/>
    </row>
    <row r="27" spans="2:13" ht="18.75" hidden="1">
      <c r="B27" s="116" t="s">
        <v>50</v>
      </c>
      <c r="M27" s="123"/>
    </row>
    <row r="28" spans="2:13" ht="18.75" hidden="1">
      <c r="B28" s="116" t="s">
        <v>50</v>
      </c>
      <c r="M28" s="123"/>
    </row>
    <row r="29" spans="1:13" ht="18.75" hidden="1">
      <c r="A29" s="102"/>
      <c r="B29" s="102"/>
      <c r="C29" s="102"/>
      <c r="D29" s="102" t="s">
        <v>51</v>
      </c>
      <c r="E29" s="102"/>
      <c r="F29" s="138">
        <v>0</v>
      </c>
      <c r="G29" s="138">
        <v>0</v>
      </c>
      <c r="H29" s="138">
        <v>0</v>
      </c>
      <c r="I29" s="138"/>
      <c r="J29" s="138">
        <v>0</v>
      </c>
      <c r="K29" s="138">
        <v>0</v>
      </c>
      <c r="L29" s="138">
        <v>0</v>
      </c>
      <c r="M29" s="123"/>
    </row>
    <row r="30" spans="1:13" ht="19.5" hidden="1" thickBot="1">
      <c r="A30" s="118"/>
      <c r="B30" s="118"/>
      <c r="C30" s="118"/>
      <c r="D30" s="118"/>
      <c r="E30" s="119" t="s">
        <v>54</v>
      </c>
      <c r="F30" s="139">
        <v>446284.85000000003</v>
      </c>
      <c r="G30" s="139">
        <v>278760.77</v>
      </c>
      <c r="H30" s="139">
        <v>725045.6200000001</v>
      </c>
      <c r="I30" s="139"/>
      <c r="J30" s="139">
        <v>640483.05</v>
      </c>
      <c r="K30" s="143">
        <v>281529.29000000004</v>
      </c>
      <c r="L30" s="143">
        <v>922012.3400000001</v>
      </c>
      <c r="M30" s="123"/>
    </row>
    <row r="31" spans="1:13" ht="18.75">
      <c r="A31" s="129" t="s">
        <v>2</v>
      </c>
      <c r="B31" s="130"/>
      <c r="C31" s="130"/>
      <c r="D31" s="130"/>
      <c r="E31" s="130"/>
      <c r="F31" s="132"/>
      <c r="G31" s="132"/>
      <c r="H31" s="132"/>
      <c r="I31" s="132"/>
      <c r="J31" s="132"/>
      <c r="K31" s="132"/>
      <c r="L31" s="132"/>
      <c r="M31" s="123"/>
    </row>
    <row r="32" spans="2:13" ht="18.75" hidden="1">
      <c r="B32" s="116" t="s">
        <v>3</v>
      </c>
      <c r="F32" s="127">
        <v>0</v>
      </c>
      <c r="G32" s="127">
        <v>0</v>
      </c>
      <c r="H32" s="127">
        <v>0</v>
      </c>
      <c r="I32" s="127"/>
      <c r="J32" s="127">
        <v>0</v>
      </c>
      <c r="K32" s="123">
        <v>0</v>
      </c>
      <c r="L32" s="123">
        <v>0</v>
      </c>
      <c r="M32" s="123"/>
    </row>
    <row r="33" spans="2:13" ht="18.75">
      <c r="B33" s="116" t="s">
        <v>18</v>
      </c>
      <c r="F33" s="134">
        <v>83571.59</v>
      </c>
      <c r="G33" s="134">
        <v>0</v>
      </c>
      <c r="H33" s="134">
        <v>83571.59</v>
      </c>
      <c r="I33" s="134"/>
      <c r="J33" s="134">
        <v>483571.59</v>
      </c>
      <c r="K33" s="127">
        <f>106054+12485</f>
        <v>118539</v>
      </c>
      <c r="L33" s="127">
        <v>483571.59</v>
      </c>
      <c r="M33" s="127">
        <v>0</v>
      </c>
    </row>
    <row r="34" spans="2:13" ht="18.75">
      <c r="B34" s="116" t="s">
        <v>23</v>
      </c>
      <c r="F34" s="123">
        <v>0</v>
      </c>
      <c r="G34" s="123">
        <v>0</v>
      </c>
      <c r="H34" s="123">
        <v>0</v>
      </c>
      <c r="J34" s="123">
        <v>0</v>
      </c>
      <c r="K34" s="123">
        <v>400000</v>
      </c>
      <c r="L34" s="123">
        <v>0</v>
      </c>
      <c r="M34" s="123"/>
    </row>
    <row r="35" spans="2:13" ht="18.75" hidden="1">
      <c r="B35" s="116" t="s">
        <v>36</v>
      </c>
      <c r="F35" s="123">
        <v>0</v>
      </c>
      <c r="G35" s="123">
        <v>0</v>
      </c>
      <c r="H35" s="123">
        <v>0</v>
      </c>
      <c r="J35" s="123">
        <v>0</v>
      </c>
      <c r="K35" s="123">
        <v>0</v>
      </c>
      <c r="L35" s="123">
        <v>0</v>
      </c>
      <c r="M35" s="123"/>
    </row>
    <row r="36" spans="2:13" ht="18.75" hidden="1">
      <c r="B36" s="116" t="s">
        <v>76</v>
      </c>
      <c r="F36" s="123">
        <v>0</v>
      </c>
      <c r="G36" s="123">
        <v>0</v>
      </c>
      <c r="H36" s="123">
        <v>0</v>
      </c>
      <c r="J36" s="123">
        <v>0</v>
      </c>
      <c r="K36" s="123">
        <v>0</v>
      </c>
      <c r="L36" s="123">
        <v>0</v>
      </c>
      <c r="M36" s="123"/>
    </row>
    <row r="37" spans="2:13" ht="18.75" hidden="1">
      <c r="B37" s="116" t="s">
        <v>19</v>
      </c>
      <c r="F37" s="123">
        <v>0</v>
      </c>
      <c r="G37" s="123">
        <v>0</v>
      </c>
      <c r="H37" s="123">
        <v>0</v>
      </c>
      <c r="J37" s="123">
        <v>0</v>
      </c>
      <c r="K37" s="123">
        <v>0</v>
      </c>
      <c r="L37" s="123">
        <v>0</v>
      </c>
      <c r="M37" s="123"/>
    </row>
    <row r="38" spans="2:13" ht="18.75" hidden="1">
      <c r="B38" s="116" t="s">
        <v>20</v>
      </c>
      <c r="F38" s="123">
        <v>0</v>
      </c>
      <c r="G38" s="123">
        <v>0</v>
      </c>
      <c r="H38" s="123">
        <v>0</v>
      </c>
      <c r="J38" s="123">
        <v>0</v>
      </c>
      <c r="K38" s="123">
        <v>0</v>
      </c>
      <c r="L38" s="123">
        <v>0</v>
      </c>
      <c r="M38" s="123"/>
    </row>
    <row r="39" spans="2:13" ht="18.75" hidden="1">
      <c r="B39" s="116" t="s">
        <v>150</v>
      </c>
      <c r="F39" s="110">
        <v>0</v>
      </c>
      <c r="G39" s="110">
        <v>0</v>
      </c>
      <c r="H39" s="110">
        <v>0</v>
      </c>
      <c r="I39" s="110"/>
      <c r="J39" s="110">
        <v>0</v>
      </c>
      <c r="K39" s="123">
        <v>0</v>
      </c>
      <c r="L39" s="123">
        <v>0</v>
      </c>
      <c r="M39" s="123"/>
    </row>
    <row r="40" spans="1:13" ht="18.75">
      <c r="A40" s="102"/>
      <c r="B40" s="102"/>
      <c r="C40" s="103" t="s">
        <v>4</v>
      </c>
      <c r="D40" s="102"/>
      <c r="E40" s="102"/>
      <c r="F40" s="104">
        <f>SUM(F32:F39)</f>
        <v>83571.59</v>
      </c>
      <c r="G40" s="104">
        <v>0</v>
      </c>
      <c r="H40" s="104">
        <v>83571.59</v>
      </c>
      <c r="I40" s="104"/>
      <c r="J40" s="104">
        <v>483571.59</v>
      </c>
      <c r="K40" s="138">
        <f>SUM(K32:K39)</f>
        <v>518539</v>
      </c>
      <c r="L40" s="138">
        <v>483571.59</v>
      </c>
      <c r="M40" s="138">
        <f>SUM(M32:M39)</f>
        <v>0</v>
      </c>
    </row>
    <row r="41" spans="1:13" ht="18.75" hidden="1">
      <c r="A41" s="117" t="s">
        <v>52</v>
      </c>
      <c r="F41" s="110"/>
      <c r="G41" s="110"/>
      <c r="H41" s="110"/>
      <c r="I41" s="110"/>
      <c r="J41" s="110"/>
      <c r="M41" s="123"/>
    </row>
    <row r="42" spans="2:13" ht="18.75" hidden="1">
      <c r="B42" s="116" t="s">
        <v>50</v>
      </c>
      <c r="F42" s="110"/>
      <c r="G42" s="110"/>
      <c r="H42" s="110"/>
      <c r="I42" s="110"/>
      <c r="J42" s="110"/>
      <c r="M42" s="123"/>
    </row>
    <row r="43" spans="2:13" ht="18.75" hidden="1">
      <c r="B43" s="116" t="s">
        <v>50</v>
      </c>
      <c r="F43" s="110"/>
      <c r="G43" s="110"/>
      <c r="H43" s="110"/>
      <c r="I43" s="110"/>
      <c r="J43" s="110"/>
      <c r="M43" s="123"/>
    </row>
    <row r="44" spans="2:13" ht="18.75" hidden="1">
      <c r="B44" s="116" t="s">
        <v>50</v>
      </c>
      <c r="F44" s="110"/>
      <c r="G44" s="110"/>
      <c r="H44" s="110"/>
      <c r="I44" s="110"/>
      <c r="J44" s="110"/>
      <c r="M44" s="123"/>
    </row>
    <row r="45" spans="1:13" ht="18.75" hidden="1">
      <c r="A45" s="102"/>
      <c r="B45" s="102"/>
      <c r="C45" s="103" t="s">
        <v>53</v>
      </c>
      <c r="D45" s="102"/>
      <c r="E45" s="102"/>
      <c r="F45" s="104">
        <v>0</v>
      </c>
      <c r="G45" s="104"/>
      <c r="H45" s="104">
        <v>0</v>
      </c>
      <c r="I45" s="104"/>
      <c r="J45" s="104">
        <v>0</v>
      </c>
      <c r="K45" s="138"/>
      <c r="L45" s="138">
        <v>0</v>
      </c>
      <c r="M45" s="123"/>
    </row>
    <row r="46" spans="3:13" ht="18.75">
      <c r="C46" s="117"/>
      <c r="F46" s="110"/>
      <c r="G46" s="110"/>
      <c r="H46" s="110"/>
      <c r="I46" s="110"/>
      <c r="J46" s="110"/>
      <c r="M46" s="123"/>
    </row>
    <row r="47" spans="1:13" ht="19.5" thickBot="1">
      <c r="A47" s="146" t="s">
        <v>886</v>
      </c>
      <c r="B47" s="147"/>
      <c r="C47" s="147"/>
      <c r="D47" s="147"/>
      <c r="E47" s="147"/>
      <c r="F47" s="148">
        <f>+F24-F40</f>
        <v>362713.26</v>
      </c>
      <c r="G47" s="148"/>
      <c r="H47" s="148"/>
      <c r="I47" s="148"/>
      <c r="J47" s="148"/>
      <c r="K47" s="149">
        <f>+K24-K40</f>
        <v>17790.919999999925</v>
      </c>
      <c r="L47" s="149"/>
      <c r="M47" s="149">
        <f>+M24-M40</f>
        <v>14625.81</v>
      </c>
    </row>
    <row r="48" spans="1:13" ht="18.75" hidden="1">
      <c r="A48" s="130"/>
      <c r="B48" s="116" t="s">
        <v>62</v>
      </c>
      <c r="C48" s="130"/>
      <c r="D48" s="130"/>
      <c r="E48" s="130"/>
      <c r="F48" s="111">
        <v>0</v>
      </c>
      <c r="G48" s="110">
        <v>0</v>
      </c>
      <c r="H48" s="110">
        <v>0</v>
      </c>
      <c r="I48" s="110"/>
      <c r="J48" s="111">
        <v>0</v>
      </c>
      <c r="K48" s="123">
        <v>0</v>
      </c>
      <c r="L48" s="123">
        <v>0</v>
      </c>
      <c r="M48" s="123"/>
    </row>
    <row r="49" spans="1:13" ht="18.75" hidden="1">
      <c r="A49" s="130"/>
      <c r="B49" s="79" t="s">
        <v>149</v>
      </c>
      <c r="C49" s="79"/>
      <c r="D49" s="130"/>
      <c r="E49" s="130"/>
      <c r="F49" s="110">
        <v>0</v>
      </c>
      <c r="G49" s="110">
        <v>0</v>
      </c>
      <c r="H49" s="110">
        <v>0</v>
      </c>
      <c r="I49" s="110"/>
      <c r="J49" s="110">
        <v>0</v>
      </c>
      <c r="K49" s="123">
        <v>0</v>
      </c>
      <c r="L49" s="123">
        <v>0</v>
      </c>
      <c r="M49" s="123"/>
    </row>
    <row r="50" spans="1:13" ht="18.75" hidden="1">
      <c r="A50" s="130"/>
      <c r="B50" s="79" t="s">
        <v>148</v>
      </c>
      <c r="C50" s="79"/>
      <c r="D50" s="130"/>
      <c r="E50" s="130"/>
      <c r="F50" s="110">
        <v>0</v>
      </c>
      <c r="G50" s="110">
        <v>0</v>
      </c>
      <c r="H50" s="110">
        <v>0</v>
      </c>
      <c r="I50" s="110"/>
      <c r="J50" s="110">
        <v>0</v>
      </c>
      <c r="K50" s="123">
        <v>0</v>
      </c>
      <c r="L50" s="123">
        <v>0</v>
      </c>
      <c r="M50" s="123"/>
    </row>
    <row r="51" spans="1:13" ht="18.75" hidden="1">
      <c r="A51" s="130"/>
      <c r="B51" s="79" t="s">
        <v>45</v>
      </c>
      <c r="C51" s="79"/>
      <c r="D51" s="130"/>
      <c r="E51" s="130"/>
      <c r="F51" s="111"/>
      <c r="G51" s="110">
        <v>0</v>
      </c>
      <c r="H51" s="111"/>
      <c r="I51" s="111"/>
      <c r="J51" s="111"/>
      <c r="K51" s="123">
        <v>0</v>
      </c>
      <c r="L51" s="132"/>
      <c r="M51" s="123"/>
    </row>
    <row r="52" spans="1:13" ht="18.75" hidden="1">
      <c r="A52" s="130"/>
      <c r="B52" s="79"/>
      <c r="C52" s="81" t="s">
        <v>5</v>
      </c>
      <c r="D52" s="130"/>
      <c r="E52" s="130"/>
      <c r="F52" s="110">
        <v>0</v>
      </c>
      <c r="G52" s="110">
        <v>0</v>
      </c>
      <c r="H52" s="110">
        <v>0</v>
      </c>
      <c r="I52" s="110"/>
      <c r="J52" s="110">
        <v>0</v>
      </c>
      <c r="K52" s="123">
        <v>0</v>
      </c>
      <c r="L52" s="123">
        <v>0</v>
      </c>
      <c r="M52" s="123"/>
    </row>
    <row r="53" spans="1:13" ht="18.75" hidden="1">
      <c r="A53" s="130"/>
      <c r="B53" s="79"/>
      <c r="C53" s="81"/>
      <c r="D53" s="130" t="s">
        <v>171</v>
      </c>
      <c r="E53" s="130"/>
      <c r="F53" s="110"/>
      <c r="G53" s="110"/>
      <c r="H53" s="110"/>
      <c r="I53" s="110"/>
      <c r="J53" s="110"/>
      <c r="M53" s="123"/>
    </row>
    <row r="54" spans="1:13" ht="18.75" hidden="1">
      <c r="A54" s="130"/>
      <c r="B54" s="79"/>
      <c r="C54" s="81"/>
      <c r="D54" s="130"/>
      <c r="E54" s="130"/>
      <c r="F54" s="110"/>
      <c r="G54" s="110"/>
      <c r="H54" s="110"/>
      <c r="I54" s="110"/>
      <c r="J54" s="110"/>
      <c r="M54" s="123"/>
    </row>
    <row r="55" spans="1:13" ht="18.75" hidden="1">
      <c r="A55" s="130"/>
      <c r="B55" s="79"/>
      <c r="C55" s="79" t="s">
        <v>37</v>
      </c>
      <c r="D55" s="130"/>
      <c r="E55" s="130"/>
      <c r="F55" s="110">
        <v>0</v>
      </c>
      <c r="G55" s="110">
        <v>0</v>
      </c>
      <c r="H55" s="111">
        <v>0</v>
      </c>
      <c r="I55" s="111"/>
      <c r="J55" s="110">
        <v>0</v>
      </c>
      <c r="K55" s="123">
        <v>0</v>
      </c>
      <c r="L55" s="132">
        <v>0</v>
      </c>
      <c r="M55" s="123"/>
    </row>
    <row r="56" spans="1:13" ht="18.75" hidden="1">
      <c r="A56" s="130"/>
      <c r="B56" s="79"/>
      <c r="C56" s="79"/>
      <c r="D56" s="130" t="s">
        <v>169</v>
      </c>
      <c r="E56" s="130"/>
      <c r="F56" s="110"/>
      <c r="G56" s="110"/>
      <c r="H56" s="111"/>
      <c r="I56" s="111"/>
      <c r="J56" s="110"/>
      <c r="L56" s="132"/>
      <c r="M56" s="123"/>
    </row>
    <row r="57" spans="1:13" ht="18.75" hidden="1">
      <c r="A57" s="130"/>
      <c r="B57" s="79"/>
      <c r="C57" s="79"/>
      <c r="D57" s="130" t="s">
        <v>170</v>
      </c>
      <c r="E57" s="130"/>
      <c r="F57" s="110"/>
      <c r="G57" s="110"/>
      <c r="H57" s="111"/>
      <c r="I57" s="111"/>
      <c r="J57" s="110"/>
      <c r="L57" s="132"/>
      <c r="M57" s="123"/>
    </row>
    <row r="58" spans="1:13" ht="18.75" hidden="1">
      <c r="A58" s="130"/>
      <c r="B58" s="79"/>
      <c r="C58" s="79" t="s">
        <v>38</v>
      </c>
      <c r="D58" s="130"/>
      <c r="E58" s="130"/>
      <c r="F58" s="110">
        <v>0</v>
      </c>
      <c r="G58" s="110">
        <v>0</v>
      </c>
      <c r="H58" s="111">
        <v>0</v>
      </c>
      <c r="I58" s="111"/>
      <c r="J58" s="110">
        <v>0</v>
      </c>
      <c r="K58" s="123">
        <v>0</v>
      </c>
      <c r="L58" s="132">
        <v>0</v>
      </c>
      <c r="M58" s="123"/>
    </row>
    <row r="59" spans="2:13" ht="18.75" hidden="1">
      <c r="B59" s="79"/>
      <c r="C59" s="79"/>
      <c r="F59" s="111"/>
      <c r="G59" s="110">
        <v>278760.7699999999</v>
      </c>
      <c r="H59" s="111">
        <v>641474.03</v>
      </c>
      <c r="I59" s="111"/>
      <c r="J59" s="111">
        <v>156911.46</v>
      </c>
      <c r="K59" s="123">
        <v>281529.29000000004</v>
      </c>
      <c r="L59" s="132">
        <v>438440.75</v>
      </c>
      <c r="M59" s="123"/>
    </row>
    <row r="60" spans="1:13" ht="18.75" hidden="1">
      <c r="A60" s="102"/>
      <c r="B60" s="102"/>
      <c r="C60" s="103" t="s">
        <v>138</v>
      </c>
      <c r="D60" s="102"/>
      <c r="E60" s="102"/>
      <c r="F60" s="108"/>
      <c r="G60" s="108">
        <v>278760.7699999999</v>
      </c>
      <c r="H60" s="108">
        <v>641474.03</v>
      </c>
      <c r="I60" s="108"/>
      <c r="J60" s="108">
        <v>156911.46</v>
      </c>
      <c r="K60" s="144">
        <v>281529.29000000004</v>
      </c>
      <c r="L60" s="144">
        <v>438440.75</v>
      </c>
      <c r="M60" s="123"/>
    </row>
    <row r="61" spans="4:13" ht="18.75" hidden="1">
      <c r="D61" s="117" t="s">
        <v>140</v>
      </c>
      <c r="F61" s="111"/>
      <c r="G61" s="111"/>
      <c r="H61" s="111"/>
      <c r="I61" s="111"/>
      <c r="J61" s="111"/>
      <c r="K61" s="132"/>
      <c r="L61" s="132"/>
      <c r="M61" s="123"/>
    </row>
    <row r="62" spans="1:13" ht="19.5" hidden="1" thickBot="1">
      <c r="A62" s="140"/>
      <c r="B62" s="140"/>
      <c r="C62" s="140"/>
      <c r="D62" s="141" t="s">
        <v>139</v>
      </c>
      <c r="E62" s="140"/>
      <c r="F62" s="142">
        <v>446284.8500000001</v>
      </c>
      <c r="G62" s="142">
        <v>278760.7699999999</v>
      </c>
      <c r="H62" s="142">
        <v>725045.62</v>
      </c>
      <c r="I62" s="142"/>
      <c r="J62" s="142">
        <v>640483.05</v>
      </c>
      <c r="K62" s="145">
        <v>281529.29000000004</v>
      </c>
      <c r="L62" s="145">
        <v>922012.3400000001</v>
      </c>
      <c r="M62" s="123"/>
    </row>
    <row r="63" ht="18.75">
      <c r="M63" s="123"/>
    </row>
    <row r="64" spans="6:13" ht="18.75">
      <c r="F64" s="110">
        <v>0</v>
      </c>
      <c r="G64" s="110">
        <v>0</v>
      </c>
      <c r="H64" s="110">
        <v>0</v>
      </c>
      <c r="I64" s="110"/>
      <c r="J64" s="110">
        <v>0</v>
      </c>
      <c r="K64" s="123">
        <v>0</v>
      </c>
      <c r="L64" s="123">
        <v>0</v>
      </c>
      <c r="M64" s="123"/>
    </row>
    <row r="65" ht="18.75">
      <c r="A65" s="116" t="s">
        <v>883</v>
      </c>
    </row>
    <row r="66" spans="1:9" ht="18.75">
      <c r="A66" s="116" t="s">
        <v>884</v>
      </c>
      <c r="F66" s="135"/>
      <c r="G66" s="135"/>
      <c r="H66" s="135"/>
      <c r="I66" s="135"/>
    </row>
    <row r="67" ht="18.75">
      <c r="A67" s="116" t="s">
        <v>885</v>
      </c>
    </row>
  </sheetData>
  <sheetProtection/>
  <mergeCells count="2">
    <mergeCell ref="A4:E4"/>
    <mergeCell ref="F7:H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showGridLines="0" tabSelected="1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140625" defaultRowHeight="15"/>
  <cols>
    <col min="1" max="4" width="1.7109375" style="81" customWidth="1"/>
    <col min="5" max="5" width="46.00390625" style="81" customWidth="1"/>
    <col min="6" max="6" width="19.7109375" style="81" customWidth="1"/>
    <col min="7" max="8" width="15.7109375" style="81" hidden="1" customWidth="1"/>
    <col min="9" max="9" width="2.8515625" style="81" customWidth="1"/>
    <col min="10" max="11" width="19.7109375" style="81" customWidth="1"/>
    <col min="12" max="14" width="15.7109375" style="81" hidden="1" customWidth="1"/>
    <col min="15" max="15" width="19.7109375" style="81" hidden="1" customWidth="1"/>
    <col min="16" max="18" width="19.7109375" style="81" customWidth="1"/>
    <col min="19" max="33" width="0" style="81" hidden="1" customWidth="1"/>
    <col min="34" max="16384" width="9.140625" style="81" customWidth="1"/>
  </cols>
  <sheetData>
    <row r="1" spans="1:18" ht="18.75">
      <c r="A1" s="78" t="s">
        <v>186</v>
      </c>
      <c r="B1" s="79"/>
      <c r="C1" s="79"/>
      <c r="D1" s="79"/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s="85" customFormat="1" ht="18.75">
      <c r="A2" s="82"/>
      <c r="B2" s="83"/>
      <c r="C2" s="83"/>
      <c r="D2" s="83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5" ht="18.75">
      <c r="A3" s="78" t="s">
        <v>875</v>
      </c>
      <c r="B3" s="79"/>
      <c r="C3" s="79"/>
      <c r="D3" s="79"/>
      <c r="E3" s="79"/>
    </row>
    <row r="4" spans="1:5" ht="18.75">
      <c r="A4" s="160"/>
      <c r="B4" s="160"/>
      <c r="C4" s="160"/>
      <c r="D4" s="160"/>
      <c r="E4" s="160"/>
    </row>
    <row r="6" spans="8:18" ht="18.75">
      <c r="H6" s="86"/>
      <c r="I6" s="86"/>
      <c r="K6" s="86" t="s">
        <v>887</v>
      </c>
      <c r="N6" s="86"/>
      <c r="P6" s="86" t="s">
        <v>887</v>
      </c>
      <c r="Q6" s="157" t="s">
        <v>891</v>
      </c>
      <c r="R6" s="157" t="s">
        <v>891</v>
      </c>
    </row>
    <row r="7" spans="6:18" ht="18.75">
      <c r="F7" s="159">
        <v>41455</v>
      </c>
      <c r="G7" s="159"/>
      <c r="H7" s="159"/>
      <c r="I7" s="86"/>
      <c r="J7" s="124" t="s">
        <v>879</v>
      </c>
      <c r="K7" s="124" t="s">
        <v>890</v>
      </c>
      <c r="L7" s="125"/>
      <c r="M7" s="125"/>
      <c r="N7" s="125"/>
      <c r="P7" s="124" t="s">
        <v>890</v>
      </c>
      <c r="Q7" s="124" t="s">
        <v>890</v>
      </c>
      <c r="R7" s="124" t="s">
        <v>890</v>
      </c>
    </row>
    <row r="8" spans="1:22" s="89" customFormat="1" ht="42" customHeight="1">
      <c r="A8" s="87"/>
      <c r="B8" s="87"/>
      <c r="C8" s="87"/>
      <c r="D8" s="87"/>
      <c r="E8" s="87"/>
      <c r="F8" s="88" t="s">
        <v>43</v>
      </c>
      <c r="G8" s="88" t="s">
        <v>146</v>
      </c>
      <c r="H8" s="88" t="s">
        <v>61</v>
      </c>
      <c r="I8" s="88"/>
      <c r="J8" s="88" t="s">
        <v>184</v>
      </c>
      <c r="K8" s="88" t="s">
        <v>43</v>
      </c>
      <c r="L8" s="88"/>
      <c r="M8" s="88" t="s">
        <v>146</v>
      </c>
      <c r="N8" s="88" t="s">
        <v>61</v>
      </c>
      <c r="O8" s="88" t="s">
        <v>185</v>
      </c>
      <c r="P8" s="88" t="s">
        <v>882</v>
      </c>
      <c r="Q8" s="88" t="s">
        <v>43</v>
      </c>
      <c r="R8" s="88" t="s">
        <v>882</v>
      </c>
      <c r="S8" s="88"/>
      <c r="T8" s="88"/>
      <c r="U8" s="88"/>
      <c r="V8" s="88"/>
    </row>
    <row r="9" spans="1:18" ht="18.75">
      <c r="A9" s="78" t="s">
        <v>14</v>
      </c>
      <c r="B9" s="79"/>
      <c r="C9" s="79"/>
      <c r="D9" s="79"/>
      <c r="E9" s="79"/>
      <c r="F9" s="90"/>
      <c r="G9" s="79"/>
      <c r="H9" s="79"/>
      <c r="I9" s="79"/>
      <c r="J9" s="90"/>
      <c r="K9" s="90"/>
      <c r="L9" s="90"/>
      <c r="M9" s="79"/>
      <c r="N9" s="79"/>
      <c r="O9" s="90"/>
      <c r="P9" s="90"/>
      <c r="Q9" s="90"/>
      <c r="R9" s="90"/>
    </row>
    <row r="10" spans="1:5" s="93" customFormat="1" ht="18.75">
      <c r="A10" s="91"/>
      <c r="B10" s="92" t="s">
        <v>70</v>
      </c>
      <c r="C10" s="91"/>
      <c r="D10" s="91"/>
      <c r="E10" s="91"/>
    </row>
    <row r="11" spans="1:18" s="93" customFormat="1" ht="18.75">
      <c r="A11" s="91"/>
      <c r="B11" s="92"/>
      <c r="C11" s="91" t="s">
        <v>159</v>
      </c>
      <c r="D11" s="91"/>
      <c r="E11" s="91"/>
      <c r="F11" s="91">
        <v>946202.89</v>
      </c>
      <c r="G11" s="91">
        <v>0</v>
      </c>
      <c r="H11" s="91">
        <v>946202.89</v>
      </c>
      <c r="I11" s="91"/>
      <c r="J11" s="91">
        <v>791412</v>
      </c>
      <c r="K11" s="91">
        <v>452274</v>
      </c>
      <c r="L11" s="94"/>
      <c r="M11" s="94">
        <v>0</v>
      </c>
      <c r="N11" s="94">
        <v>21530.32</v>
      </c>
      <c r="O11" s="95">
        <f>+K11/J11</f>
        <v>0.5714773089111613</v>
      </c>
      <c r="P11" s="91">
        <v>0</v>
      </c>
      <c r="Q11" s="91">
        <v>452274</v>
      </c>
      <c r="R11" s="91">
        <v>0</v>
      </c>
    </row>
    <row r="12" spans="1:18" s="93" customFormat="1" ht="18.75">
      <c r="A12" s="91"/>
      <c r="B12" s="92"/>
      <c r="C12" s="91" t="s">
        <v>160</v>
      </c>
      <c r="D12" s="91"/>
      <c r="E12" s="91"/>
      <c r="F12" s="150">
        <v>129621.34</v>
      </c>
      <c r="G12" s="150">
        <v>0</v>
      </c>
      <c r="H12" s="150">
        <v>129621.34</v>
      </c>
      <c r="I12" s="150"/>
      <c r="J12" s="150">
        <v>212000</v>
      </c>
      <c r="K12" s="150">
        <f>41351+43005</f>
        <v>84356</v>
      </c>
      <c r="L12" s="96"/>
      <c r="M12" s="96">
        <v>0</v>
      </c>
      <c r="N12" s="96">
        <v>0</v>
      </c>
      <c r="O12" s="95">
        <f aca="true" t="shared" si="0" ref="O12:O36">+K12/J12</f>
        <v>0.39790566037735847</v>
      </c>
      <c r="P12" s="150">
        <v>0</v>
      </c>
      <c r="Q12" s="150">
        <v>43005</v>
      </c>
      <c r="R12" s="150">
        <v>0</v>
      </c>
    </row>
    <row r="13" spans="1:18" s="93" customFormat="1" ht="18.75">
      <c r="A13" s="91"/>
      <c r="B13" s="92" t="s">
        <v>66</v>
      </c>
      <c r="C13" s="91"/>
      <c r="D13" s="91"/>
      <c r="E13" s="91"/>
      <c r="F13" s="150">
        <v>7545.6</v>
      </c>
      <c r="G13" s="150">
        <v>0</v>
      </c>
      <c r="H13" s="150">
        <v>7545.6</v>
      </c>
      <c r="I13" s="150"/>
      <c r="J13" s="150">
        <v>4750</v>
      </c>
      <c r="K13" s="150">
        <v>1339.6</v>
      </c>
      <c r="L13" s="96"/>
      <c r="M13" s="96">
        <v>0</v>
      </c>
      <c r="N13" s="96">
        <v>834.8</v>
      </c>
      <c r="O13" s="95">
        <f t="shared" si="0"/>
        <v>0.28202105263157895</v>
      </c>
      <c r="P13" s="150">
        <v>0</v>
      </c>
      <c r="Q13" s="150">
        <v>666</v>
      </c>
      <c r="R13" s="150">
        <v>0</v>
      </c>
    </row>
    <row r="14" spans="1:18" s="93" customFormat="1" ht="18.75" hidden="1">
      <c r="A14" s="91"/>
      <c r="B14" s="92" t="s">
        <v>67</v>
      </c>
      <c r="C14" s="91"/>
      <c r="D14" s="91"/>
      <c r="E14" s="91"/>
      <c r="F14" s="150">
        <v>0</v>
      </c>
      <c r="G14" s="150">
        <v>0</v>
      </c>
      <c r="H14" s="150">
        <v>0</v>
      </c>
      <c r="I14" s="150"/>
      <c r="J14" s="150">
        <v>0</v>
      </c>
      <c r="K14" s="150">
        <v>0</v>
      </c>
      <c r="L14" s="96"/>
      <c r="M14" s="96">
        <v>0</v>
      </c>
      <c r="N14" s="96">
        <v>0</v>
      </c>
      <c r="O14" s="95" t="e">
        <f t="shared" si="0"/>
        <v>#DIV/0!</v>
      </c>
      <c r="P14" s="150">
        <v>0</v>
      </c>
      <c r="Q14" s="150"/>
      <c r="R14" s="150"/>
    </row>
    <row r="15" spans="1:18" s="93" customFormat="1" ht="18.75">
      <c r="A15" s="91"/>
      <c r="B15" s="97" t="s">
        <v>147</v>
      </c>
      <c r="C15" s="91"/>
      <c r="D15" s="91"/>
      <c r="E15" s="91"/>
      <c r="F15" s="150">
        <v>13961.36</v>
      </c>
      <c r="G15" s="150">
        <v>0</v>
      </c>
      <c r="H15" s="150">
        <v>13961.36</v>
      </c>
      <c r="I15" s="150"/>
      <c r="J15" s="150">
        <v>14362</v>
      </c>
      <c r="K15" s="150">
        <v>1148.85</v>
      </c>
      <c r="L15" s="96"/>
      <c r="M15" s="96">
        <v>0</v>
      </c>
      <c r="N15" s="96">
        <v>1148.85</v>
      </c>
      <c r="O15" s="95">
        <f t="shared" si="0"/>
        <v>0.07999234089959616</v>
      </c>
      <c r="P15" s="150">
        <v>0</v>
      </c>
      <c r="Q15" s="150">
        <v>0</v>
      </c>
      <c r="R15" s="150">
        <v>0</v>
      </c>
    </row>
    <row r="16" spans="1:18" ht="18.75">
      <c r="A16" s="98"/>
      <c r="B16" s="97" t="s">
        <v>11</v>
      </c>
      <c r="C16" s="97"/>
      <c r="D16" s="97"/>
      <c r="E16" s="98"/>
      <c r="F16" s="150">
        <v>601510.85</v>
      </c>
      <c r="G16" s="150">
        <v>0</v>
      </c>
      <c r="H16" s="150">
        <v>601510.85</v>
      </c>
      <c r="I16" s="150"/>
      <c r="J16" s="150">
        <v>166700</v>
      </c>
      <c r="K16" s="150"/>
      <c r="L16" s="96"/>
      <c r="M16" s="96">
        <v>0</v>
      </c>
      <c r="N16" s="96">
        <v>63489.14</v>
      </c>
      <c r="O16" s="95">
        <f t="shared" si="0"/>
        <v>0</v>
      </c>
      <c r="P16" s="150"/>
      <c r="Q16" s="150"/>
      <c r="R16" s="150"/>
    </row>
    <row r="17" spans="1:18" ht="18.75">
      <c r="A17" s="98"/>
      <c r="B17" s="97"/>
      <c r="C17" s="97" t="s">
        <v>161</v>
      </c>
      <c r="D17" s="97"/>
      <c r="E17" s="98"/>
      <c r="F17" s="150">
        <v>0</v>
      </c>
      <c r="G17" s="150"/>
      <c r="H17" s="150"/>
      <c r="I17" s="150"/>
      <c r="J17" s="150">
        <v>333800</v>
      </c>
      <c r="K17" s="150">
        <v>365362</v>
      </c>
      <c r="L17" s="96"/>
      <c r="M17" s="96"/>
      <c r="N17" s="96"/>
      <c r="O17" s="95">
        <f t="shared" si="0"/>
        <v>1.0945536249251049</v>
      </c>
      <c r="P17" s="150">
        <v>0</v>
      </c>
      <c r="Q17" s="150">
        <v>55636</v>
      </c>
      <c r="R17" s="150">
        <v>0</v>
      </c>
    </row>
    <row r="18" spans="1:18" ht="18.75" hidden="1">
      <c r="A18" s="98"/>
      <c r="B18" s="97"/>
      <c r="C18" s="97"/>
      <c r="D18" s="97" t="s">
        <v>165</v>
      </c>
      <c r="E18" s="98"/>
      <c r="F18" s="150">
        <v>0</v>
      </c>
      <c r="G18" s="150"/>
      <c r="H18" s="150"/>
      <c r="I18" s="150"/>
      <c r="J18" s="150">
        <v>0</v>
      </c>
      <c r="K18" s="150">
        <v>0</v>
      </c>
      <c r="L18" s="96"/>
      <c r="M18" s="96"/>
      <c r="N18" s="96"/>
      <c r="O18" s="95" t="e">
        <f t="shared" si="0"/>
        <v>#DIV/0!</v>
      </c>
      <c r="P18" s="150">
        <v>0</v>
      </c>
      <c r="Q18" s="150"/>
      <c r="R18" s="150"/>
    </row>
    <row r="19" spans="1:18" ht="18.75" hidden="1">
      <c r="A19" s="98"/>
      <c r="B19" s="97"/>
      <c r="C19" s="97"/>
      <c r="D19" s="97" t="s">
        <v>162</v>
      </c>
      <c r="E19" s="98"/>
      <c r="F19" s="150">
        <v>0</v>
      </c>
      <c r="G19" s="150"/>
      <c r="H19" s="150"/>
      <c r="I19" s="150"/>
      <c r="J19" s="150">
        <v>0</v>
      </c>
      <c r="K19" s="150">
        <v>0</v>
      </c>
      <c r="L19" s="96"/>
      <c r="M19" s="96"/>
      <c r="N19" s="96"/>
      <c r="O19" s="95" t="e">
        <f t="shared" si="0"/>
        <v>#DIV/0!</v>
      </c>
      <c r="P19" s="150">
        <v>0</v>
      </c>
      <c r="Q19" s="150"/>
      <c r="R19" s="150"/>
    </row>
    <row r="20" spans="1:18" ht="18.75" hidden="1">
      <c r="A20" s="98"/>
      <c r="B20" s="97"/>
      <c r="C20" s="97"/>
      <c r="D20" s="97" t="s">
        <v>163</v>
      </c>
      <c r="E20" s="98"/>
      <c r="F20" s="150">
        <v>0</v>
      </c>
      <c r="G20" s="150"/>
      <c r="H20" s="150"/>
      <c r="I20" s="150"/>
      <c r="J20" s="150">
        <v>0</v>
      </c>
      <c r="K20" s="150">
        <v>0</v>
      </c>
      <c r="L20" s="96"/>
      <c r="M20" s="96"/>
      <c r="N20" s="96"/>
      <c r="O20" s="95"/>
      <c r="P20" s="150">
        <v>0</v>
      </c>
      <c r="Q20" s="150"/>
      <c r="R20" s="150"/>
    </row>
    <row r="21" spans="1:18" ht="18.75" hidden="1">
      <c r="A21" s="98"/>
      <c r="B21" s="97"/>
      <c r="C21" s="97" t="s">
        <v>164</v>
      </c>
      <c r="D21" s="97"/>
      <c r="E21" s="98"/>
      <c r="F21" s="150"/>
      <c r="G21" s="150"/>
      <c r="H21" s="150"/>
      <c r="I21" s="150"/>
      <c r="J21" s="150"/>
      <c r="K21" s="150"/>
      <c r="L21" s="96"/>
      <c r="M21" s="96"/>
      <c r="N21" s="96"/>
      <c r="O21" s="95"/>
      <c r="P21" s="150"/>
      <c r="Q21" s="150"/>
      <c r="R21" s="150"/>
    </row>
    <row r="22" spans="1:18" ht="18.75" hidden="1">
      <c r="A22" s="98"/>
      <c r="B22" s="97"/>
      <c r="C22" s="97"/>
      <c r="D22" s="97" t="s">
        <v>162</v>
      </c>
      <c r="E22" s="98"/>
      <c r="F22" s="150">
        <v>0</v>
      </c>
      <c r="G22" s="150"/>
      <c r="H22" s="150"/>
      <c r="I22" s="150"/>
      <c r="J22" s="150">
        <v>0</v>
      </c>
      <c r="K22" s="150">
        <v>0</v>
      </c>
      <c r="L22" s="96"/>
      <c r="M22" s="96"/>
      <c r="N22" s="96"/>
      <c r="O22" s="95"/>
      <c r="P22" s="150">
        <v>0</v>
      </c>
      <c r="Q22" s="150"/>
      <c r="R22" s="150"/>
    </row>
    <row r="23" spans="1:18" ht="18.75" hidden="1">
      <c r="A23" s="98"/>
      <c r="B23" s="97"/>
      <c r="C23" s="97"/>
      <c r="D23" s="97" t="s">
        <v>163</v>
      </c>
      <c r="E23" s="98"/>
      <c r="F23" s="150">
        <v>0</v>
      </c>
      <c r="G23" s="150"/>
      <c r="H23" s="150"/>
      <c r="I23" s="150"/>
      <c r="J23" s="150">
        <v>0</v>
      </c>
      <c r="K23" s="150">
        <v>0</v>
      </c>
      <c r="L23" s="96"/>
      <c r="M23" s="96"/>
      <c r="N23" s="96"/>
      <c r="O23" s="95"/>
      <c r="P23" s="150">
        <v>0</v>
      </c>
      <c r="Q23" s="150"/>
      <c r="R23" s="150"/>
    </row>
    <row r="24" spans="1:18" ht="18.75">
      <c r="A24" s="98"/>
      <c r="B24" s="97"/>
      <c r="C24" s="97" t="s">
        <v>166</v>
      </c>
      <c r="D24" s="97"/>
      <c r="E24" s="98"/>
      <c r="F24" s="150">
        <v>0</v>
      </c>
      <c r="G24" s="150"/>
      <c r="H24" s="150"/>
      <c r="I24" s="150"/>
      <c r="J24" s="150">
        <v>89550</v>
      </c>
      <c r="K24" s="150">
        <v>77311</v>
      </c>
      <c r="L24" s="96"/>
      <c r="M24" s="96"/>
      <c r="N24" s="96"/>
      <c r="O24" s="95">
        <f t="shared" si="0"/>
        <v>0.8633277498604132</v>
      </c>
      <c r="P24" s="150">
        <v>0</v>
      </c>
      <c r="Q24" s="150">
        <v>0</v>
      </c>
      <c r="R24" s="150">
        <v>0</v>
      </c>
    </row>
    <row r="25" spans="1:18" ht="18.75" hidden="1">
      <c r="A25" s="98"/>
      <c r="B25" s="97"/>
      <c r="C25" s="97" t="s">
        <v>10</v>
      </c>
      <c r="D25" s="97"/>
      <c r="E25" s="98"/>
      <c r="F25" s="150"/>
      <c r="G25" s="150"/>
      <c r="H25" s="150"/>
      <c r="I25" s="150"/>
      <c r="J25" s="150"/>
      <c r="K25" s="150"/>
      <c r="L25" s="96"/>
      <c r="M25" s="96"/>
      <c r="N25" s="96"/>
      <c r="O25" s="95"/>
      <c r="P25" s="150"/>
      <c r="Q25" s="150"/>
      <c r="R25" s="150"/>
    </row>
    <row r="26" spans="1:18" ht="18.75">
      <c r="A26" s="98"/>
      <c r="B26" s="92" t="s">
        <v>68</v>
      </c>
      <c r="C26" s="91"/>
      <c r="D26" s="91"/>
      <c r="E26" s="91"/>
      <c r="F26" s="151"/>
      <c r="G26" s="151"/>
      <c r="H26" s="151"/>
      <c r="I26" s="151"/>
      <c r="J26" s="152"/>
      <c r="K26" s="152"/>
      <c r="L26" s="100"/>
      <c r="M26" s="99"/>
      <c r="N26" s="99"/>
      <c r="O26" s="95"/>
      <c r="P26" s="152"/>
      <c r="Q26" s="152"/>
      <c r="R26" s="152"/>
    </row>
    <row r="27" spans="1:18" ht="18.75" hidden="1">
      <c r="A27" s="98"/>
      <c r="C27" s="97" t="s">
        <v>71</v>
      </c>
      <c r="D27" s="97"/>
      <c r="E27" s="98"/>
      <c r="F27" s="150">
        <v>0</v>
      </c>
      <c r="G27" s="150">
        <v>0</v>
      </c>
      <c r="H27" s="150">
        <v>0</v>
      </c>
      <c r="I27" s="150"/>
      <c r="J27" s="150">
        <v>0</v>
      </c>
      <c r="K27" s="150">
        <v>0</v>
      </c>
      <c r="L27" s="96"/>
      <c r="M27" s="96">
        <v>19661.93</v>
      </c>
      <c r="N27" s="96">
        <v>19661.93</v>
      </c>
      <c r="O27" s="95"/>
      <c r="P27" s="150">
        <v>0</v>
      </c>
      <c r="Q27" s="150"/>
      <c r="R27" s="150"/>
    </row>
    <row r="28" spans="1:18" ht="18.75" hidden="1">
      <c r="A28" s="98"/>
      <c r="C28" s="97"/>
      <c r="D28" s="97" t="s">
        <v>167</v>
      </c>
      <c r="E28" s="98"/>
      <c r="F28" s="150"/>
      <c r="G28" s="150"/>
      <c r="H28" s="150"/>
      <c r="I28" s="150"/>
      <c r="J28" s="150">
        <v>0</v>
      </c>
      <c r="K28" s="150">
        <v>0</v>
      </c>
      <c r="L28" s="96"/>
      <c r="M28" s="96"/>
      <c r="N28" s="96"/>
      <c r="O28" s="95"/>
      <c r="P28" s="150">
        <v>0</v>
      </c>
      <c r="Q28" s="150"/>
      <c r="R28" s="150"/>
    </row>
    <row r="29" spans="1:18" ht="18.75">
      <c r="A29" s="98"/>
      <c r="C29" s="97"/>
      <c r="D29" s="97" t="s">
        <v>168</v>
      </c>
      <c r="E29" s="98"/>
      <c r="F29" s="150"/>
      <c r="G29" s="150"/>
      <c r="H29" s="150"/>
      <c r="I29" s="150"/>
      <c r="J29" s="150">
        <v>0</v>
      </c>
      <c r="K29" s="150">
        <v>11661.93</v>
      </c>
      <c r="L29" s="96"/>
      <c r="M29" s="96"/>
      <c r="N29" s="96"/>
      <c r="O29" s="95"/>
      <c r="P29" s="150">
        <v>0</v>
      </c>
      <c r="Q29" s="150">
        <v>0</v>
      </c>
      <c r="R29" s="150">
        <v>0</v>
      </c>
    </row>
    <row r="30" spans="1:18" ht="18.75">
      <c r="A30" s="98"/>
      <c r="C30" s="97"/>
      <c r="D30" s="97" t="s">
        <v>10</v>
      </c>
      <c r="E30" s="98"/>
      <c r="F30" s="150"/>
      <c r="G30" s="150"/>
      <c r="H30" s="150"/>
      <c r="I30" s="150"/>
      <c r="J30" s="150"/>
      <c r="K30" s="150">
        <v>0</v>
      </c>
      <c r="L30" s="96"/>
      <c r="M30" s="96"/>
      <c r="N30" s="96"/>
      <c r="O30" s="95"/>
      <c r="P30" s="150">
        <v>0</v>
      </c>
      <c r="Q30" s="150">
        <v>0</v>
      </c>
      <c r="R30" s="150">
        <v>0</v>
      </c>
    </row>
    <row r="31" spans="1:18" ht="18.75">
      <c r="A31" s="98"/>
      <c r="C31" s="97" t="s">
        <v>12</v>
      </c>
      <c r="D31" s="97"/>
      <c r="E31" s="98"/>
      <c r="F31" s="150">
        <v>0</v>
      </c>
      <c r="G31" s="150">
        <v>0</v>
      </c>
      <c r="H31" s="150">
        <v>0</v>
      </c>
      <c r="I31" s="150"/>
      <c r="J31" s="150">
        <v>0</v>
      </c>
      <c r="K31" s="150">
        <v>8000</v>
      </c>
      <c r="L31" s="96"/>
      <c r="M31" s="96">
        <v>0</v>
      </c>
      <c r="N31" s="96">
        <v>0</v>
      </c>
      <c r="O31" s="95"/>
      <c r="P31" s="150">
        <v>0</v>
      </c>
      <c r="Q31" s="150">
        <v>0</v>
      </c>
      <c r="R31" s="150">
        <v>0</v>
      </c>
    </row>
    <row r="32" spans="1:18" ht="18.75" hidden="1">
      <c r="A32" s="98"/>
      <c r="C32" s="97"/>
      <c r="D32" s="97"/>
      <c r="E32" s="98"/>
      <c r="F32" s="150"/>
      <c r="G32" s="150"/>
      <c r="H32" s="150"/>
      <c r="I32" s="150"/>
      <c r="J32" s="150"/>
      <c r="K32" s="150"/>
      <c r="L32" s="96"/>
      <c r="M32" s="96"/>
      <c r="N32" s="96"/>
      <c r="O32" s="95"/>
      <c r="P32" s="150"/>
      <c r="Q32" s="150"/>
      <c r="R32" s="150"/>
    </row>
    <row r="33" spans="1:18" ht="18.75">
      <c r="A33" s="98"/>
      <c r="C33" s="97" t="s">
        <v>157</v>
      </c>
      <c r="D33" s="97"/>
      <c r="E33" s="98"/>
      <c r="F33" s="150">
        <v>11184.59</v>
      </c>
      <c r="G33" s="150">
        <v>0</v>
      </c>
      <c r="H33" s="150">
        <v>11184.59</v>
      </c>
      <c r="I33" s="150"/>
      <c r="J33" s="150">
        <v>76581</v>
      </c>
      <c r="K33" s="150">
        <v>0</v>
      </c>
      <c r="L33" s="96"/>
      <c r="M33" s="96">
        <v>0</v>
      </c>
      <c r="N33" s="96">
        <v>0</v>
      </c>
      <c r="O33" s="95">
        <f t="shared" si="0"/>
        <v>0</v>
      </c>
      <c r="P33" s="150">
        <v>0</v>
      </c>
      <c r="Q33" s="150">
        <v>0</v>
      </c>
      <c r="R33" s="150">
        <v>0</v>
      </c>
    </row>
    <row r="34" spans="1:20" ht="18.75">
      <c r="A34" s="98"/>
      <c r="B34" s="97" t="s">
        <v>69</v>
      </c>
      <c r="C34" s="97"/>
      <c r="D34" s="97"/>
      <c r="E34" s="98"/>
      <c r="F34" s="150">
        <v>189.22</v>
      </c>
      <c r="G34" s="150">
        <v>0</v>
      </c>
      <c r="H34" s="150">
        <v>189.22</v>
      </c>
      <c r="I34" s="150"/>
      <c r="J34" s="150">
        <v>1500</v>
      </c>
      <c r="K34" s="150">
        <v>0</v>
      </c>
      <c r="L34" s="96"/>
      <c r="M34" s="96">
        <v>0</v>
      </c>
      <c r="N34" s="96">
        <v>0</v>
      </c>
      <c r="O34" s="95">
        <f t="shared" si="0"/>
        <v>0</v>
      </c>
      <c r="P34" s="150">
        <v>10874</v>
      </c>
      <c r="Q34" s="150">
        <v>0</v>
      </c>
      <c r="R34" s="150">
        <v>0</v>
      </c>
      <c r="S34" s="101"/>
      <c r="T34" s="101"/>
    </row>
    <row r="35" spans="1:20" ht="18.75" hidden="1">
      <c r="A35" s="98"/>
      <c r="B35" s="97" t="s">
        <v>183</v>
      </c>
      <c r="C35" s="97"/>
      <c r="D35" s="97"/>
      <c r="E35" s="98"/>
      <c r="F35" s="150"/>
      <c r="G35" s="150"/>
      <c r="H35" s="150">
        <v>15658.4</v>
      </c>
      <c r="I35" s="150"/>
      <c r="J35" s="150">
        <v>0</v>
      </c>
      <c r="K35" s="150">
        <v>0</v>
      </c>
      <c r="L35" s="96"/>
      <c r="M35" s="96">
        <v>0</v>
      </c>
      <c r="N35" s="96">
        <v>0</v>
      </c>
      <c r="O35" s="95"/>
      <c r="P35" s="150">
        <v>0</v>
      </c>
      <c r="Q35" s="150"/>
      <c r="R35" s="150"/>
      <c r="S35" s="101"/>
      <c r="T35" s="101"/>
    </row>
    <row r="36" spans="1:18" ht="18.75">
      <c r="A36" s="102"/>
      <c r="B36" s="102"/>
      <c r="C36" s="102"/>
      <c r="D36" s="102"/>
      <c r="E36" s="103" t="s">
        <v>13</v>
      </c>
      <c r="F36" s="138">
        <f>SUM(F11:F34)</f>
        <v>1710215.85</v>
      </c>
      <c r="G36" s="138">
        <v>0</v>
      </c>
      <c r="H36" s="138">
        <v>1725874.25</v>
      </c>
      <c r="I36" s="138"/>
      <c r="J36" s="138">
        <f>SUM(J11:J34)</f>
        <v>1690655</v>
      </c>
      <c r="K36" s="138">
        <f>SUM(K11:K34)</f>
        <v>1001453.38</v>
      </c>
      <c r="L36" s="104"/>
      <c r="M36" s="104">
        <v>19661.93</v>
      </c>
      <c r="N36" s="104">
        <v>106665.04000000001</v>
      </c>
      <c r="O36" s="105">
        <f t="shared" si="0"/>
        <v>0.5923463864596857</v>
      </c>
      <c r="P36" s="138">
        <f>SUM(P11:P34)</f>
        <v>10874</v>
      </c>
      <c r="Q36" s="138">
        <f>SUM(Q11:Q34)</f>
        <v>551581</v>
      </c>
      <c r="R36" s="138">
        <f>SUM(R11:R34)</f>
        <v>0</v>
      </c>
    </row>
    <row r="37" spans="1:18" ht="18.75">
      <c r="A37" s="78" t="s">
        <v>142</v>
      </c>
      <c r="B37" s="79"/>
      <c r="C37" s="79"/>
      <c r="D37" s="79"/>
      <c r="E37" s="79"/>
      <c r="F37" s="90"/>
      <c r="G37" s="90"/>
      <c r="H37" s="150"/>
      <c r="I37" s="150"/>
      <c r="J37" s="90"/>
      <c r="K37" s="90"/>
      <c r="L37" s="106"/>
      <c r="M37" s="106"/>
      <c r="N37" s="96"/>
      <c r="O37" s="106"/>
      <c r="P37" s="90"/>
      <c r="Q37" s="90"/>
      <c r="R37" s="90"/>
    </row>
    <row r="38" spans="2:18" s="93" customFormat="1" ht="18.75">
      <c r="B38" s="107" t="s">
        <v>56</v>
      </c>
      <c r="C38" s="107"/>
      <c r="D38" s="107"/>
      <c r="E38" s="107"/>
      <c r="F38" s="150"/>
      <c r="G38" s="150"/>
      <c r="H38" s="150"/>
      <c r="I38" s="150"/>
      <c r="J38" s="150"/>
      <c r="K38" s="150"/>
      <c r="L38" s="96"/>
      <c r="M38" s="96"/>
      <c r="N38" s="96"/>
      <c r="O38" s="96"/>
      <c r="P38" s="150"/>
      <c r="Q38" s="150"/>
      <c r="R38" s="150"/>
    </row>
    <row r="39" spans="2:18" ht="18.75">
      <c r="B39" s="79"/>
      <c r="C39" s="79" t="s">
        <v>158</v>
      </c>
      <c r="D39" s="79"/>
      <c r="E39" s="79"/>
      <c r="F39" s="150">
        <v>883780.09</v>
      </c>
      <c r="G39" s="150">
        <v>0</v>
      </c>
      <c r="H39" s="150">
        <v>883780.09</v>
      </c>
      <c r="I39" s="150"/>
      <c r="J39" s="150">
        <v>850833</v>
      </c>
      <c r="K39" s="150"/>
      <c r="L39" s="96"/>
      <c r="M39" s="96">
        <v>0</v>
      </c>
      <c r="N39" s="96">
        <v>180639.07</v>
      </c>
      <c r="O39" s="95"/>
      <c r="P39" s="150"/>
      <c r="Q39" s="150"/>
      <c r="R39" s="150"/>
    </row>
    <row r="40" spans="2:18" ht="18.75">
      <c r="B40" s="79"/>
      <c r="C40" s="79"/>
      <c r="D40" s="79" t="s">
        <v>175</v>
      </c>
      <c r="E40" s="79"/>
      <c r="F40" s="150"/>
      <c r="G40" s="150"/>
      <c r="H40" s="150"/>
      <c r="I40" s="150"/>
      <c r="J40" s="150"/>
      <c r="K40" s="150"/>
      <c r="L40" s="96"/>
      <c r="M40" s="96"/>
      <c r="N40" s="96"/>
      <c r="O40" s="95"/>
      <c r="P40" s="150"/>
      <c r="Q40" s="150"/>
      <c r="R40" s="150"/>
    </row>
    <row r="41" spans="2:18" ht="18.75">
      <c r="B41" s="79"/>
      <c r="C41" s="79"/>
      <c r="E41" s="79" t="s">
        <v>172</v>
      </c>
      <c r="F41" s="150"/>
      <c r="G41" s="150"/>
      <c r="H41" s="150"/>
      <c r="I41" s="150"/>
      <c r="J41" s="150">
        <v>0</v>
      </c>
      <c r="K41" s="150">
        <v>350699</v>
      </c>
      <c r="L41" s="96"/>
      <c r="M41" s="96"/>
      <c r="N41" s="96"/>
      <c r="O41" s="95"/>
      <c r="P41" s="150">
        <v>0</v>
      </c>
      <c r="Q41" s="150">
        <v>50378</v>
      </c>
      <c r="R41" s="150">
        <v>0</v>
      </c>
    </row>
    <row r="42" spans="2:18" ht="18.75">
      <c r="B42" s="79"/>
      <c r="C42" s="79"/>
      <c r="E42" s="79" t="s">
        <v>173</v>
      </c>
      <c r="F42" s="150"/>
      <c r="G42" s="150"/>
      <c r="H42" s="150"/>
      <c r="I42" s="150"/>
      <c r="J42" s="150">
        <v>0</v>
      </c>
      <c r="K42" s="150">
        <v>74316</v>
      </c>
      <c r="L42" s="96"/>
      <c r="M42" s="96"/>
      <c r="N42" s="96"/>
      <c r="O42" s="95"/>
      <c r="P42" s="150">
        <v>0</v>
      </c>
      <c r="Q42" s="150">
        <v>6344</v>
      </c>
      <c r="R42" s="150">
        <v>0</v>
      </c>
    </row>
    <row r="43" spans="2:18" ht="18.75">
      <c r="B43" s="79"/>
      <c r="C43" s="79"/>
      <c r="D43" s="79" t="s">
        <v>174</v>
      </c>
      <c r="E43" s="79"/>
      <c r="F43" s="150"/>
      <c r="G43" s="150"/>
      <c r="H43" s="150"/>
      <c r="I43" s="150"/>
      <c r="J43" s="150">
        <v>0</v>
      </c>
      <c r="K43" s="150">
        <v>10397</v>
      </c>
      <c r="L43" s="96"/>
      <c r="M43" s="96"/>
      <c r="N43" s="96"/>
      <c r="O43" s="95"/>
      <c r="P43" s="150">
        <v>0</v>
      </c>
      <c r="Q43" s="150">
        <v>1740</v>
      </c>
      <c r="R43" s="150">
        <v>0</v>
      </c>
    </row>
    <row r="44" spans="2:18" ht="18.75">
      <c r="B44" s="79"/>
      <c r="C44" s="79"/>
      <c r="D44" s="79" t="s">
        <v>176</v>
      </c>
      <c r="E44" s="79"/>
      <c r="F44" s="150"/>
      <c r="G44" s="150"/>
      <c r="H44" s="150"/>
      <c r="I44" s="150"/>
      <c r="J44" s="150">
        <v>0</v>
      </c>
      <c r="K44" s="150">
        <v>42966</v>
      </c>
      <c r="L44" s="96"/>
      <c r="M44" s="96"/>
      <c r="N44" s="96"/>
      <c r="O44" s="95">
        <f>+SUM(K41:K44)/J39</f>
        <v>0.562246645346384</v>
      </c>
      <c r="P44" s="150">
        <v>0</v>
      </c>
      <c r="Q44" s="150">
        <v>7161</v>
      </c>
      <c r="R44" s="150">
        <v>0</v>
      </c>
    </row>
    <row r="45" spans="2:18" ht="18.75">
      <c r="B45" s="79"/>
      <c r="C45" s="79" t="s">
        <v>32</v>
      </c>
      <c r="D45" s="79"/>
      <c r="E45" s="79"/>
      <c r="F45" s="150">
        <v>442788.24</v>
      </c>
      <c r="G45" s="150">
        <v>0</v>
      </c>
      <c r="H45" s="150">
        <v>442788.24</v>
      </c>
      <c r="I45" s="150"/>
      <c r="J45" s="150">
        <v>344670</v>
      </c>
      <c r="K45" s="150"/>
      <c r="L45" s="96"/>
      <c r="M45" s="96">
        <v>0</v>
      </c>
      <c r="N45" s="96">
        <v>51235.97</v>
      </c>
      <c r="O45" s="95"/>
      <c r="P45" s="150"/>
      <c r="Q45" s="150"/>
      <c r="R45" s="150"/>
    </row>
    <row r="46" spans="2:18" ht="18.75">
      <c r="B46" s="79"/>
      <c r="C46" s="79"/>
      <c r="D46" s="79" t="s">
        <v>177</v>
      </c>
      <c r="E46" s="79"/>
      <c r="F46" s="150"/>
      <c r="G46" s="150"/>
      <c r="H46" s="150"/>
      <c r="I46" s="150"/>
      <c r="J46" s="150">
        <v>0</v>
      </c>
      <c r="K46" s="150">
        <v>100460</v>
      </c>
      <c r="L46" s="96"/>
      <c r="M46" s="96"/>
      <c r="N46" s="96"/>
      <c r="O46" s="95"/>
      <c r="P46" s="150">
        <v>0</v>
      </c>
      <c r="Q46" s="150">
        <v>16949</v>
      </c>
      <c r="R46" s="150">
        <v>0</v>
      </c>
    </row>
    <row r="47" spans="2:18" ht="18.75">
      <c r="B47" s="79"/>
      <c r="C47" s="79"/>
      <c r="D47" s="79" t="s">
        <v>179</v>
      </c>
      <c r="E47" s="79"/>
      <c r="F47" s="150"/>
      <c r="G47" s="150"/>
      <c r="H47" s="150"/>
      <c r="I47" s="150"/>
      <c r="J47" s="150">
        <v>0</v>
      </c>
      <c r="K47" s="150">
        <v>40500</v>
      </c>
      <c r="L47" s="96"/>
      <c r="M47" s="96"/>
      <c r="N47" s="96"/>
      <c r="O47" s="95"/>
      <c r="P47" s="150">
        <v>0</v>
      </c>
      <c r="Q47" s="150">
        <v>6750</v>
      </c>
      <c r="R47" s="150">
        <v>0</v>
      </c>
    </row>
    <row r="48" spans="2:18" ht="18.75" hidden="1">
      <c r="B48" s="79"/>
      <c r="C48" s="79"/>
      <c r="D48" s="79" t="s">
        <v>180</v>
      </c>
      <c r="E48" s="79"/>
      <c r="F48" s="150"/>
      <c r="G48" s="150"/>
      <c r="H48" s="150"/>
      <c r="I48" s="150"/>
      <c r="J48" s="150">
        <v>0</v>
      </c>
      <c r="K48" s="150">
        <v>0</v>
      </c>
      <c r="L48" s="96"/>
      <c r="M48" s="96"/>
      <c r="N48" s="96"/>
      <c r="O48" s="95"/>
      <c r="P48" s="150"/>
      <c r="Q48" s="150"/>
      <c r="R48" s="150"/>
    </row>
    <row r="49" spans="2:18" ht="18.75">
      <c r="B49" s="79"/>
      <c r="C49" s="79"/>
      <c r="D49" s="79" t="s">
        <v>178</v>
      </c>
      <c r="E49" s="79"/>
      <c r="F49" s="150"/>
      <c r="G49" s="150"/>
      <c r="H49" s="150"/>
      <c r="I49" s="150"/>
      <c r="J49" s="150">
        <v>0</v>
      </c>
      <c r="K49" s="150">
        <v>11732</v>
      </c>
      <c r="L49" s="96"/>
      <c r="M49" s="96"/>
      <c r="N49" s="96"/>
      <c r="O49" s="95">
        <f>+SUM(K46:K49)/J45</f>
        <v>0.44300925522963996</v>
      </c>
      <c r="P49" s="150">
        <v>0</v>
      </c>
      <c r="Q49" s="150">
        <v>3521</v>
      </c>
      <c r="R49" s="150">
        <v>0</v>
      </c>
    </row>
    <row r="50" spans="2:18" s="93" customFormat="1" ht="18.75">
      <c r="B50" s="107"/>
      <c r="C50" s="107" t="s">
        <v>63</v>
      </c>
      <c r="D50" s="107"/>
      <c r="E50" s="107"/>
      <c r="F50" s="150">
        <v>354797.79</v>
      </c>
      <c r="G50" s="150">
        <v>0</v>
      </c>
      <c r="H50" s="150">
        <v>354797.79</v>
      </c>
      <c r="I50" s="150"/>
      <c r="J50" s="150">
        <v>384640</v>
      </c>
      <c r="K50" s="150">
        <v>170332</v>
      </c>
      <c r="L50" s="96"/>
      <c r="M50" s="96">
        <v>0</v>
      </c>
      <c r="N50" s="96">
        <v>80591.8</v>
      </c>
      <c r="O50" s="95">
        <f>+K50/J50</f>
        <v>0.4428348585690516</v>
      </c>
      <c r="P50" s="150">
        <v>677</v>
      </c>
      <c r="Q50" s="150">
        <v>30296</v>
      </c>
      <c r="R50" s="150">
        <v>677</v>
      </c>
    </row>
    <row r="51" spans="2:18" s="93" customFormat="1" ht="18.75" hidden="1">
      <c r="B51" s="107"/>
      <c r="C51" s="107" t="s">
        <v>156</v>
      </c>
      <c r="D51" s="107"/>
      <c r="E51" s="107"/>
      <c r="F51" s="150">
        <v>0</v>
      </c>
      <c r="G51" s="150"/>
      <c r="H51" s="150">
        <v>0</v>
      </c>
      <c r="I51" s="150"/>
      <c r="J51" s="150">
        <v>0</v>
      </c>
      <c r="K51" s="150">
        <v>0</v>
      </c>
      <c r="L51" s="96"/>
      <c r="M51" s="96"/>
      <c r="N51" s="96">
        <v>0</v>
      </c>
      <c r="O51" s="95"/>
      <c r="P51" s="150"/>
      <c r="Q51" s="150"/>
      <c r="R51" s="150"/>
    </row>
    <row r="52" spans="2:18" s="93" customFormat="1" ht="18.75" hidden="1">
      <c r="B52" s="107"/>
      <c r="C52" s="107" t="s">
        <v>35</v>
      </c>
      <c r="D52" s="107"/>
      <c r="E52" s="107"/>
      <c r="F52" s="150">
        <v>0</v>
      </c>
      <c r="G52" s="150">
        <v>0</v>
      </c>
      <c r="H52" s="150">
        <v>0</v>
      </c>
      <c r="I52" s="150"/>
      <c r="J52" s="150">
        <v>0</v>
      </c>
      <c r="K52" s="150">
        <v>0</v>
      </c>
      <c r="L52" s="96"/>
      <c r="M52" s="96">
        <v>0</v>
      </c>
      <c r="N52" s="96">
        <v>0</v>
      </c>
      <c r="O52" s="95"/>
      <c r="P52" s="150"/>
      <c r="Q52" s="150"/>
      <c r="R52" s="150"/>
    </row>
    <row r="53" spans="2:18" ht="18.75" hidden="1">
      <c r="B53" s="79"/>
      <c r="C53" s="79" t="s">
        <v>9</v>
      </c>
      <c r="D53" s="79"/>
      <c r="E53" s="79"/>
      <c r="F53" s="150">
        <v>0</v>
      </c>
      <c r="G53" s="150">
        <v>73464.23</v>
      </c>
      <c r="H53" s="150">
        <v>73464.23</v>
      </c>
      <c r="I53" s="150"/>
      <c r="J53" s="150">
        <v>0</v>
      </c>
      <c r="K53" s="150">
        <v>0</v>
      </c>
      <c r="L53" s="96"/>
      <c r="M53" s="96">
        <v>0</v>
      </c>
      <c r="N53" s="96">
        <v>0</v>
      </c>
      <c r="O53" s="95"/>
      <c r="P53" s="150"/>
      <c r="Q53" s="150"/>
      <c r="R53" s="150"/>
    </row>
    <row r="54" spans="2:18" ht="18.75">
      <c r="B54" s="79"/>
      <c r="C54" s="79" t="s">
        <v>888</v>
      </c>
      <c r="D54" s="79"/>
      <c r="E54" s="79"/>
      <c r="F54" s="150">
        <v>0</v>
      </c>
      <c r="G54" s="150"/>
      <c r="H54" s="150"/>
      <c r="I54" s="150"/>
      <c r="J54" s="150">
        <v>0</v>
      </c>
      <c r="K54" s="150">
        <v>179100</v>
      </c>
      <c r="L54" s="96"/>
      <c r="M54" s="96"/>
      <c r="N54" s="96"/>
      <c r="O54" s="95"/>
      <c r="P54" s="150">
        <v>0</v>
      </c>
      <c r="Q54" s="150">
        <v>29243</v>
      </c>
      <c r="R54" s="150">
        <v>0</v>
      </c>
    </row>
    <row r="55" spans="2:18" ht="18.75">
      <c r="B55" s="79" t="s">
        <v>33</v>
      </c>
      <c r="C55" s="79"/>
      <c r="D55" s="79"/>
      <c r="E55" s="79"/>
      <c r="F55" s="150">
        <v>10262.96</v>
      </c>
      <c r="G55" s="150">
        <v>0</v>
      </c>
      <c r="H55" s="150">
        <v>10262.96</v>
      </c>
      <c r="I55" s="150"/>
      <c r="J55" s="150">
        <v>7250</v>
      </c>
      <c r="K55" s="150">
        <v>23406.75</v>
      </c>
      <c r="L55" s="96"/>
      <c r="M55" s="96">
        <v>0</v>
      </c>
      <c r="N55" s="96">
        <v>0</v>
      </c>
      <c r="O55" s="95">
        <f>+K55/J55</f>
        <v>3.2285172413793104</v>
      </c>
      <c r="P55" s="150">
        <v>0</v>
      </c>
      <c r="Q55" s="150">
        <v>0</v>
      </c>
      <c r="R55" s="150">
        <v>0</v>
      </c>
    </row>
    <row r="56" spans="2:18" ht="18.75">
      <c r="B56" s="79" t="s">
        <v>889</v>
      </c>
      <c r="C56" s="79"/>
      <c r="D56" s="79"/>
      <c r="E56" s="79"/>
      <c r="F56" s="90"/>
      <c r="G56" s="150">
        <v>0</v>
      </c>
      <c r="H56" s="150"/>
      <c r="I56" s="150"/>
      <c r="J56" s="150">
        <v>83852</v>
      </c>
      <c r="K56" s="150">
        <v>31882</v>
      </c>
      <c r="L56" s="96"/>
      <c r="M56" s="96">
        <v>0</v>
      </c>
      <c r="N56" s="96"/>
      <c r="O56" s="95">
        <f>+K56/J56</f>
        <v>0.380217526117445</v>
      </c>
      <c r="P56" s="150">
        <v>0</v>
      </c>
      <c r="Q56" s="150">
        <v>1349</v>
      </c>
      <c r="R56" s="150">
        <v>0</v>
      </c>
    </row>
    <row r="57" spans="2:18" s="93" customFormat="1" ht="18.75" hidden="1">
      <c r="B57" s="107"/>
      <c r="C57" s="107" t="s">
        <v>24</v>
      </c>
      <c r="D57" s="107"/>
      <c r="E57" s="107"/>
      <c r="F57" s="150">
        <v>72378.15</v>
      </c>
      <c r="G57" s="150">
        <v>-72378.15</v>
      </c>
      <c r="H57" s="150">
        <v>0</v>
      </c>
      <c r="I57" s="150"/>
      <c r="J57" s="150"/>
      <c r="K57" s="150"/>
      <c r="L57" s="96"/>
      <c r="M57" s="96">
        <v>0</v>
      </c>
      <c r="N57" s="96">
        <v>0</v>
      </c>
      <c r="O57" s="95"/>
      <c r="P57" s="150"/>
      <c r="Q57" s="150"/>
      <c r="R57" s="150"/>
    </row>
    <row r="58" spans="2:18" ht="18.75" hidden="1">
      <c r="B58" s="79"/>
      <c r="C58" s="79" t="s">
        <v>6</v>
      </c>
      <c r="D58" s="79"/>
      <c r="E58" s="79"/>
      <c r="F58" s="150">
        <v>12034.29</v>
      </c>
      <c r="G58" s="150">
        <v>72378.15</v>
      </c>
      <c r="H58" s="150">
        <v>84412.44</v>
      </c>
      <c r="I58" s="150"/>
      <c r="J58" s="150">
        <v>0</v>
      </c>
      <c r="K58" s="150">
        <v>0</v>
      </c>
      <c r="L58" s="96"/>
      <c r="M58" s="96">
        <v>0</v>
      </c>
      <c r="N58" s="96">
        <v>0</v>
      </c>
      <c r="O58" s="95"/>
      <c r="P58" s="150">
        <v>0</v>
      </c>
      <c r="Q58" s="150"/>
      <c r="R58" s="150"/>
    </row>
    <row r="59" spans="1:18" ht="18.75">
      <c r="A59" s="102"/>
      <c r="B59" s="102"/>
      <c r="C59" s="102"/>
      <c r="D59" s="102"/>
      <c r="E59" s="103" t="s">
        <v>64</v>
      </c>
      <c r="F59" s="138">
        <f>SUM(F39:F58)</f>
        <v>1776041.52</v>
      </c>
      <c r="G59" s="138">
        <v>73464.23</v>
      </c>
      <c r="H59" s="144">
        <v>1849505.75</v>
      </c>
      <c r="I59" s="144"/>
      <c r="J59" s="138">
        <f>SUM(J39:J58)</f>
        <v>1671245</v>
      </c>
      <c r="K59" s="138">
        <f>SUM(K39:K58)</f>
        <v>1035790.75</v>
      </c>
      <c r="L59" s="104"/>
      <c r="M59" s="104">
        <v>0</v>
      </c>
      <c r="N59" s="108">
        <v>312466.84</v>
      </c>
      <c r="O59" s="109">
        <f>+K59/J59</f>
        <v>0.6197719364904607</v>
      </c>
      <c r="P59" s="138">
        <f>SUM(P39:P58)</f>
        <v>677</v>
      </c>
      <c r="Q59" s="138">
        <f>SUM(Q39:Q58)</f>
        <v>153731</v>
      </c>
      <c r="R59" s="138">
        <f>SUM(R39:R58)</f>
        <v>677</v>
      </c>
    </row>
    <row r="60" spans="1:18" ht="18.75">
      <c r="A60" s="78"/>
      <c r="B60" s="78" t="s">
        <v>25</v>
      </c>
      <c r="C60" s="79"/>
      <c r="D60" s="79"/>
      <c r="E60" s="78"/>
      <c r="F60" s="123"/>
      <c r="G60" s="123"/>
      <c r="H60" s="132"/>
      <c r="I60" s="132"/>
      <c r="J60" s="123"/>
      <c r="K60" s="123"/>
      <c r="L60" s="110"/>
      <c r="M60" s="110"/>
      <c r="N60" s="111"/>
      <c r="O60" s="110"/>
      <c r="P60" s="123"/>
      <c r="Q60" s="123"/>
      <c r="R60" s="123"/>
    </row>
    <row r="61" spans="1:18" ht="18.75">
      <c r="A61" s="112"/>
      <c r="B61" s="112"/>
      <c r="C61" s="112" t="s">
        <v>141</v>
      </c>
      <c r="D61" s="112"/>
      <c r="E61" s="112"/>
      <c r="F61" s="153">
        <f>+F36-F59</f>
        <v>-65825.66999999993</v>
      </c>
      <c r="G61" s="153">
        <v>-73464.23</v>
      </c>
      <c r="H61" s="153">
        <v>-123631.5</v>
      </c>
      <c r="I61" s="153"/>
      <c r="J61" s="153">
        <f>+J36-J59</f>
        <v>19410</v>
      </c>
      <c r="K61" s="153">
        <f>+K36-K59</f>
        <v>-34337.369999999995</v>
      </c>
      <c r="L61" s="113"/>
      <c r="M61" s="113">
        <v>19661.93</v>
      </c>
      <c r="N61" s="113">
        <v>-205801.80000000002</v>
      </c>
      <c r="O61" s="113"/>
      <c r="P61" s="153">
        <f>+P36-P59</f>
        <v>10197</v>
      </c>
      <c r="Q61" s="153">
        <f>+Q36-Q59</f>
        <v>397850</v>
      </c>
      <c r="R61" s="153">
        <f>+R36-R59</f>
        <v>-677</v>
      </c>
    </row>
    <row r="62" spans="1:18" ht="18.75">
      <c r="A62" s="78" t="s">
        <v>143</v>
      </c>
      <c r="B62" s="78"/>
      <c r="C62" s="79"/>
      <c r="D62" s="79"/>
      <c r="E62" s="79"/>
      <c r="F62" s="90"/>
      <c r="G62" s="90"/>
      <c r="H62" s="90"/>
      <c r="I62" s="90"/>
      <c r="J62" s="90"/>
      <c r="K62" s="90"/>
      <c r="L62" s="106"/>
      <c r="M62" s="106"/>
      <c r="N62" s="106"/>
      <c r="O62" s="106"/>
      <c r="P62" s="90"/>
      <c r="Q62" s="90"/>
      <c r="R62" s="90"/>
    </row>
    <row r="63" spans="1:18" ht="18.75">
      <c r="A63" s="78"/>
      <c r="B63" s="78" t="s">
        <v>144</v>
      </c>
      <c r="C63" s="79"/>
      <c r="D63" s="79"/>
      <c r="E63" s="79"/>
      <c r="F63" s="90"/>
      <c r="G63" s="90"/>
      <c r="H63" s="90"/>
      <c r="I63" s="90"/>
      <c r="J63" s="90"/>
      <c r="K63" s="90"/>
      <c r="L63" s="106"/>
      <c r="M63" s="106"/>
      <c r="N63" s="106"/>
      <c r="O63" s="106"/>
      <c r="P63" s="90"/>
      <c r="Q63" s="90"/>
      <c r="R63" s="90"/>
    </row>
    <row r="64" spans="1:18" ht="18.75" hidden="1">
      <c r="A64" s="78"/>
      <c r="B64" s="79" t="s">
        <v>26</v>
      </c>
      <c r="C64" s="79"/>
      <c r="D64" s="79"/>
      <c r="E64" s="79"/>
      <c r="F64" s="150">
        <v>0</v>
      </c>
      <c r="G64" s="150">
        <v>0</v>
      </c>
      <c r="H64" s="123">
        <v>0</v>
      </c>
      <c r="I64" s="123"/>
      <c r="J64" s="150">
        <v>0</v>
      </c>
      <c r="K64" s="150">
        <v>0</v>
      </c>
      <c r="L64" s="96"/>
      <c r="M64" s="96">
        <v>0</v>
      </c>
      <c r="N64" s="110">
        <v>0</v>
      </c>
      <c r="O64" s="96"/>
      <c r="P64" s="150">
        <v>0</v>
      </c>
      <c r="Q64" s="150"/>
      <c r="R64" s="150"/>
    </row>
    <row r="65" spans="1:18" ht="18.75">
      <c r="A65" s="114"/>
      <c r="B65" s="114" t="s">
        <v>27</v>
      </c>
      <c r="C65" s="114"/>
      <c r="D65" s="114"/>
      <c r="E65" s="114"/>
      <c r="F65" s="154">
        <v>15658.4</v>
      </c>
      <c r="G65" s="154">
        <v>-15658.4</v>
      </c>
      <c r="H65" s="154">
        <v>0</v>
      </c>
      <c r="I65" s="153"/>
      <c r="J65" s="154">
        <v>0</v>
      </c>
      <c r="K65" s="154">
        <v>218583</v>
      </c>
      <c r="L65" s="115"/>
      <c r="M65" s="115">
        <v>0</v>
      </c>
      <c r="N65" s="115">
        <v>0</v>
      </c>
      <c r="O65" s="115"/>
      <c r="P65" s="154">
        <v>0</v>
      </c>
      <c r="Q65" s="154">
        <v>0</v>
      </c>
      <c r="R65" s="154">
        <v>0</v>
      </c>
    </row>
    <row r="66" spans="1:18" ht="18.75" hidden="1">
      <c r="A66" s="79"/>
      <c r="B66" s="79" t="s">
        <v>28</v>
      </c>
      <c r="C66" s="79"/>
      <c r="D66" s="79"/>
      <c r="E66" s="79"/>
      <c r="F66" s="150">
        <v>0</v>
      </c>
      <c r="G66" s="150">
        <v>0</v>
      </c>
      <c r="H66" s="123">
        <v>0</v>
      </c>
      <c r="I66" s="123"/>
      <c r="J66" s="150">
        <v>0</v>
      </c>
      <c r="K66" s="150">
        <v>0</v>
      </c>
      <c r="L66" s="96"/>
      <c r="M66" s="96">
        <v>0</v>
      </c>
      <c r="N66" s="110">
        <v>0</v>
      </c>
      <c r="O66" s="96"/>
      <c r="P66" s="150">
        <v>0</v>
      </c>
      <c r="Q66" s="150"/>
      <c r="R66" s="150"/>
    </row>
    <row r="67" spans="1:18" ht="18.75" hidden="1">
      <c r="A67" s="116"/>
      <c r="B67" s="116" t="s">
        <v>29</v>
      </c>
      <c r="C67" s="116"/>
      <c r="D67" s="116"/>
      <c r="E67" s="116"/>
      <c r="F67" s="150">
        <v>0</v>
      </c>
      <c r="G67" s="150">
        <v>0</v>
      </c>
      <c r="H67" s="123">
        <v>0</v>
      </c>
      <c r="I67" s="123"/>
      <c r="J67" s="150">
        <v>0</v>
      </c>
      <c r="K67" s="150">
        <v>0</v>
      </c>
      <c r="L67" s="96"/>
      <c r="M67" s="96">
        <v>0</v>
      </c>
      <c r="N67" s="110">
        <v>0</v>
      </c>
      <c r="O67" s="96"/>
      <c r="P67" s="150">
        <v>0</v>
      </c>
      <c r="Q67" s="150"/>
      <c r="R67" s="150"/>
    </row>
    <row r="68" spans="1:18" ht="18.75" hidden="1">
      <c r="A68" s="116"/>
      <c r="B68" s="116" t="s">
        <v>72</v>
      </c>
      <c r="C68" s="116"/>
      <c r="D68" s="116"/>
      <c r="E68" s="116"/>
      <c r="F68" s="150">
        <v>0</v>
      </c>
      <c r="G68" s="150">
        <v>0</v>
      </c>
      <c r="H68" s="123">
        <v>0</v>
      </c>
      <c r="I68" s="123"/>
      <c r="J68" s="150"/>
      <c r="K68" s="150"/>
      <c r="L68" s="96"/>
      <c r="M68" s="96">
        <v>0</v>
      </c>
      <c r="N68" s="110">
        <v>0</v>
      </c>
      <c r="O68" s="96"/>
      <c r="P68" s="150"/>
      <c r="Q68" s="150"/>
      <c r="R68" s="150"/>
    </row>
    <row r="69" spans="1:18" ht="18.75">
      <c r="A69" s="102"/>
      <c r="B69" s="102"/>
      <c r="C69" s="102"/>
      <c r="D69" s="102"/>
      <c r="E69" s="103" t="s">
        <v>30</v>
      </c>
      <c r="F69" s="138">
        <f>SUM(F62:F65)</f>
        <v>15658.4</v>
      </c>
      <c r="G69" s="138">
        <v>-15658.4</v>
      </c>
      <c r="H69" s="138">
        <v>0</v>
      </c>
      <c r="I69" s="138"/>
      <c r="J69" s="138">
        <f>SUM(J62:J65)</f>
        <v>0</v>
      </c>
      <c r="K69" s="138">
        <f>SUM(K62:K65)</f>
        <v>218583</v>
      </c>
      <c r="L69" s="104"/>
      <c r="M69" s="104">
        <v>0</v>
      </c>
      <c r="N69" s="104">
        <v>0</v>
      </c>
      <c r="O69" s="104"/>
      <c r="P69" s="138">
        <f>SUM(P62:P65)</f>
        <v>0</v>
      </c>
      <c r="Q69" s="138">
        <f>SUM(Q62:Q65)</f>
        <v>0</v>
      </c>
      <c r="R69" s="138">
        <f>SUM(R62:R65)</f>
        <v>0</v>
      </c>
    </row>
    <row r="70" spans="1:18" ht="18.75" hidden="1">
      <c r="A70" s="78"/>
      <c r="B70" s="79"/>
      <c r="C70" s="79"/>
      <c r="D70" s="79"/>
      <c r="E70" s="79"/>
      <c r="F70" s="123"/>
      <c r="G70" s="123"/>
      <c r="H70" s="123"/>
      <c r="I70" s="123"/>
      <c r="J70" s="123"/>
      <c r="K70" s="123"/>
      <c r="L70" s="110"/>
      <c r="M70" s="110"/>
      <c r="N70" s="110"/>
      <c r="O70" s="110"/>
      <c r="P70" s="123"/>
      <c r="Q70" s="123"/>
      <c r="R70" s="123"/>
    </row>
    <row r="71" spans="1:18" ht="19.5" thickBot="1">
      <c r="A71" s="141" t="s">
        <v>876</v>
      </c>
      <c r="B71" s="141"/>
      <c r="C71" s="140"/>
      <c r="D71" s="140"/>
      <c r="E71" s="140"/>
      <c r="F71" s="155">
        <f>+F61+F65</f>
        <v>-50167.269999999924</v>
      </c>
      <c r="G71" s="145">
        <v>-73464.23000000007</v>
      </c>
      <c r="H71" s="155">
        <v>-123631.5</v>
      </c>
      <c r="I71" s="155"/>
      <c r="J71" s="155">
        <f>+J61+J65</f>
        <v>19410</v>
      </c>
      <c r="K71" s="155">
        <f>+K61+K65</f>
        <v>184245.63</v>
      </c>
      <c r="L71" s="156"/>
      <c r="M71" s="148">
        <v>0</v>
      </c>
      <c r="N71" s="156">
        <v>-205801.80000000002</v>
      </c>
      <c r="O71" s="156"/>
      <c r="P71" s="155">
        <f>+P61+P65</f>
        <v>10197</v>
      </c>
      <c r="Q71" s="155">
        <f>+Q61+Q65</f>
        <v>397850</v>
      </c>
      <c r="R71" s="155">
        <f>+R61+R65</f>
        <v>-677</v>
      </c>
    </row>
    <row r="72" spans="1:18" ht="18.75" hidden="1">
      <c r="A72" s="78"/>
      <c r="B72" s="117"/>
      <c r="C72" s="79"/>
      <c r="D72" s="79"/>
      <c r="E72" s="79"/>
      <c r="F72" s="123"/>
      <c r="G72" s="123"/>
      <c r="H72" s="123"/>
      <c r="I72" s="123"/>
      <c r="J72" s="123"/>
      <c r="K72" s="123"/>
      <c r="L72" s="110"/>
      <c r="M72" s="110"/>
      <c r="N72" s="110"/>
      <c r="O72" s="110"/>
      <c r="P72" s="123"/>
      <c r="Q72" s="123"/>
      <c r="R72" s="123"/>
    </row>
    <row r="73" spans="1:18" ht="18.75" hidden="1">
      <c r="A73" s="114"/>
      <c r="B73" s="112" t="s">
        <v>877</v>
      </c>
      <c r="C73" s="114"/>
      <c r="D73" s="114"/>
      <c r="E73" s="114"/>
      <c r="F73" s="150">
        <v>412880.53</v>
      </c>
      <c r="G73" s="150">
        <v>352225</v>
      </c>
      <c r="H73" s="123">
        <v>765105.53</v>
      </c>
      <c r="I73" s="123"/>
      <c r="J73" s="150">
        <v>0</v>
      </c>
      <c r="K73" s="150"/>
      <c r="L73" s="96"/>
      <c r="M73" s="96">
        <v>281529.29000000004</v>
      </c>
      <c r="N73" s="110">
        <v>644242.55</v>
      </c>
      <c r="O73" s="96"/>
      <c r="P73" s="150">
        <v>362713.26</v>
      </c>
      <c r="Q73" s="150"/>
      <c r="R73" s="150"/>
    </row>
    <row r="74" spans="1:18" ht="19.5" hidden="1" thickBot="1">
      <c r="A74" s="118"/>
      <c r="B74" s="119" t="s">
        <v>878</v>
      </c>
      <c r="C74" s="118"/>
      <c r="D74" s="118"/>
      <c r="E74" s="118"/>
      <c r="F74" s="143">
        <f>+F73+F71</f>
        <v>362713.2600000001</v>
      </c>
      <c r="G74" s="143">
        <v>278760.7699999999</v>
      </c>
      <c r="H74" s="143">
        <v>641474.03</v>
      </c>
      <c r="I74" s="143"/>
      <c r="J74" s="143">
        <f>+J73+J71</f>
        <v>19410</v>
      </c>
      <c r="K74" s="143">
        <f>+K73+K71</f>
        <v>184245.63</v>
      </c>
      <c r="L74" s="120"/>
      <c r="M74" s="120">
        <v>281529.29000000004</v>
      </c>
      <c r="N74" s="120">
        <v>438440.75</v>
      </c>
      <c r="O74" s="120"/>
      <c r="P74" s="143">
        <f>+P73+P71</f>
        <v>372910.26</v>
      </c>
      <c r="Q74" s="143"/>
      <c r="R74" s="143"/>
    </row>
    <row r="75" spans="1:18" ht="18.75">
      <c r="A75" s="79"/>
      <c r="B75" s="79"/>
      <c r="C75" s="79"/>
      <c r="D75" s="79"/>
      <c r="E75" s="79"/>
      <c r="F75" s="90"/>
      <c r="G75" s="90"/>
      <c r="H75" s="90"/>
      <c r="I75" s="151"/>
      <c r="J75" s="90"/>
      <c r="K75" s="90"/>
      <c r="L75" s="90"/>
      <c r="M75" s="90"/>
      <c r="N75" s="90"/>
      <c r="O75" s="90"/>
      <c r="P75" s="90"/>
      <c r="Q75" s="90"/>
      <c r="R75" s="90"/>
    </row>
    <row r="76" ht="18.75">
      <c r="I76" s="121"/>
    </row>
    <row r="77" spans="8:14" ht="18.75">
      <c r="H77" s="122"/>
      <c r="N77" s="122"/>
    </row>
    <row r="78" ht="18.75">
      <c r="I78" s="123"/>
    </row>
    <row r="79" ht="18.75">
      <c r="I79" s="123"/>
    </row>
    <row r="80" ht="18.75">
      <c r="I80" s="123"/>
    </row>
    <row r="81" ht="18.75">
      <c r="I81" s="123"/>
    </row>
    <row r="82" ht="18.75">
      <c r="I82" s="123"/>
    </row>
    <row r="83" ht="18.75">
      <c r="I83" s="123"/>
    </row>
  </sheetData>
  <sheetProtection/>
  <mergeCells count="2">
    <mergeCell ref="A4:E4"/>
    <mergeCell ref="F7:H7"/>
  </mergeCells>
  <printOptions/>
  <pageMargins left="0.7" right="0.7" top="0.25" bottom="0.25" header="0.3" footer="0.3"/>
  <pageSetup fitToHeight="1" fitToWidth="1" horizontalDpi="600" verticalDpi="600" orientation="landscape" scale="64" r:id="rId1"/>
  <headerFooter alignWithMargins="0">
    <oddFooter>&amp;C-&amp;P-</oddFooter>
  </headerFooter>
  <ignoredErrors>
    <ignoredError sqref="J36:K36 F69 J69:K6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A4" sqref="A4:D4"/>
    </sheetView>
  </sheetViews>
  <sheetFormatPr defaultColWidth="9.140625" defaultRowHeight="15"/>
  <cols>
    <col min="1" max="3" width="1.7109375" style="13" customWidth="1"/>
    <col min="4" max="4" width="28.140625" style="13" customWidth="1"/>
    <col min="5" max="7" width="15.7109375" style="13" customWidth="1"/>
    <col min="8" max="8" width="15.7109375" style="13" hidden="1" customWidth="1"/>
    <col min="9" max="9" width="15.7109375" style="13" customWidth="1"/>
    <col min="10" max="10" width="1.7109375" style="13" customWidth="1"/>
    <col min="11" max="11" width="16.7109375" style="5" customWidth="1"/>
    <col min="12" max="16384" width="9.140625" style="13" customWidth="1"/>
  </cols>
  <sheetData>
    <row r="1" spans="1:4" ht="15">
      <c r="A1" s="11" t="e">
        <v>#REF!</v>
      </c>
      <c r="B1" s="11"/>
      <c r="C1" s="11"/>
      <c r="D1" s="11"/>
    </row>
    <row r="2" spans="1:4" ht="15">
      <c r="A2" s="11"/>
      <c r="B2" s="11"/>
      <c r="C2" s="11"/>
      <c r="D2" s="11"/>
    </row>
    <row r="3" spans="1:4" ht="15">
      <c r="A3" s="11" t="s">
        <v>15</v>
      </c>
      <c r="B3" s="11"/>
      <c r="C3" s="11"/>
      <c r="D3" s="11"/>
    </row>
    <row r="4" spans="1:4" ht="15">
      <c r="A4" s="161" t="e">
        <v>#REF!</v>
      </c>
      <c r="B4" s="161"/>
      <c r="C4" s="161"/>
      <c r="D4" s="161"/>
    </row>
    <row r="6" spans="1:9" ht="15">
      <c r="A6" s="18" t="s">
        <v>77</v>
      </c>
      <c r="B6" s="18"/>
      <c r="C6" s="18"/>
      <c r="D6" s="18"/>
      <c r="E6" s="5"/>
      <c r="F6" s="5"/>
      <c r="G6" s="5"/>
      <c r="H6" s="5"/>
      <c r="I6" s="5"/>
    </row>
    <row r="7" spans="1:9" ht="15">
      <c r="A7" s="19"/>
      <c r="B7" s="19"/>
      <c r="C7" s="19"/>
      <c r="D7" s="19"/>
      <c r="E7" s="29" t="s">
        <v>78</v>
      </c>
      <c r="F7" s="29"/>
      <c r="G7" s="30"/>
      <c r="H7" s="30"/>
      <c r="I7" s="29" t="s">
        <v>78</v>
      </c>
    </row>
    <row r="8" spans="1:9" ht="15">
      <c r="A8" s="20"/>
      <c r="B8" s="19"/>
      <c r="C8" s="19"/>
      <c r="D8" s="21"/>
      <c r="E8" s="31">
        <v>41456</v>
      </c>
      <c r="F8" s="31" t="s">
        <v>151</v>
      </c>
      <c r="G8" s="32" t="s">
        <v>31</v>
      </c>
      <c r="H8" s="32" t="s">
        <v>79</v>
      </c>
      <c r="I8" s="31">
        <v>41820</v>
      </c>
    </row>
    <row r="9" spans="1:9" ht="15">
      <c r="A9" s="33" t="s">
        <v>0</v>
      </c>
      <c r="B9" s="18"/>
      <c r="C9" s="18"/>
      <c r="D9" s="18"/>
      <c r="E9" s="4"/>
      <c r="F9" s="4"/>
      <c r="G9" s="4"/>
      <c r="H9" s="4"/>
      <c r="I9" s="4"/>
    </row>
    <row r="10" spans="1:9" ht="15">
      <c r="A10" s="33"/>
      <c r="B10" s="18" t="s">
        <v>80</v>
      </c>
      <c r="C10" s="18"/>
      <c r="D10" s="18"/>
      <c r="E10" s="8"/>
      <c r="F10" s="8"/>
      <c r="G10" s="8"/>
      <c r="H10" s="8"/>
      <c r="I10" s="8"/>
    </row>
    <row r="11" spans="1:11" ht="15">
      <c r="A11" s="71"/>
      <c r="B11" s="71"/>
      <c r="C11" s="72" t="s">
        <v>47</v>
      </c>
      <c r="D11" s="71"/>
      <c r="E11" s="73">
        <v>101336</v>
      </c>
      <c r="F11" s="73"/>
      <c r="G11" s="73">
        <v>0</v>
      </c>
      <c r="H11" s="73">
        <v>0</v>
      </c>
      <c r="I11" s="74">
        <v>101336</v>
      </c>
      <c r="K11" s="27" t="s">
        <v>188</v>
      </c>
    </row>
    <row r="12" spans="1:11" ht="15">
      <c r="A12" s="19"/>
      <c r="B12" s="19"/>
      <c r="C12" s="20" t="s">
        <v>81</v>
      </c>
      <c r="D12" s="21"/>
      <c r="E12" s="7">
        <v>0</v>
      </c>
      <c r="F12" s="7">
        <v>0</v>
      </c>
      <c r="G12" s="7">
        <v>0</v>
      </c>
      <c r="H12" s="7">
        <v>0</v>
      </c>
      <c r="I12" s="37">
        <v>0</v>
      </c>
      <c r="K12" s="27" t="s">
        <v>188</v>
      </c>
    </row>
    <row r="13" spans="1:9" ht="30">
      <c r="A13" s="38"/>
      <c r="B13" s="39"/>
      <c r="C13" s="39"/>
      <c r="D13" s="40" t="s">
        <v>82</v>
      </c>
      <c r="E13" s="41">
        <v>101336</v>
      </c>
      <c r="F13" s="41">
        <v>0</v>
      </c>
      <c r="G13" s="41">
        <v>0</v>
      </c>
      <c r="H13" s="41">
        <v>0</v>
      </c>
      <c r="I13" s="41">
        <v>101336</v>
      </c>
    </row>
    <row r="14" spans="1:9" ht="15">
      <c r="A14" s="33"/>
      <c r="B14" s="18" t="s">
        <v>83</v>
      </c>
      <c r="C14" s="18"/>
      <c r="D14" s="18"/>
      <c r="E14" s="8"/>
      <c r="F14" s="8"/>
      <c r="G14" s="8"/>
      <c r="H14" s="8"/>
      <c r="I14" s="42"/>
    </row>
    <row r="15" spans="1:11" ht="15">
      <c r="A15" s="33"/>
      <c r="B15" s="18"/>
      <c r="C15" s="18" t="s">
        <v>84</v>
      </c>
      <c r="D15" s="18"/>
      <c r="E15" s="8">
        <v>572301</v>
      </c>
      <c r="F15" s="8"/>
      <c r="G15" s="8"/>
      <c r="H15" s="8"/>
      <c r="I15" s="42">
        <v>572301</v>
      </c>
      <c r="K15" s="27" t="s">
        <v>188</v>
      </c>
    </row>
    <row r="16" spans="1:11" ht="15">
      <c r="A16" s="33"/>
      <c r="B16" s="18"/>
      <c r="C16" s="18" t="s">
        <v>181</v>
      </c>
      <c r="D16" s="18"/>
      <c r="E16" s="8">
        <v>2063364</v>
      </c>
      <c r="F16" s="8"/>
      <c r="G16" s="8"/>
      <c r="H16" s="8"/>
      <c r="I16" s="42">
        <v>2063364</v>
      </c>
      <c r="K16" s="27" t="s">
        <v>188</v>
      </c>
    </row>
    <row r="17" spans="1:11" ht="15">
      <c r="A17" s="33"/>
      <c r="B17" s="18"/>
      <c r="C17" s="18" t="s">
        <v>182</v>
      </c>
      <c r="D17" s="18"/>
      <c r="E17" s="7">
        <v>490393</v>
      </c>
      <c r="F17" s="7"/>
      <c r="G17" s="7"/>
      <c r="H17" s="7"/>
      <c r="I17" s="37">
        <v>490393</v>
      </c>
      <c r="K17" s="27" t="s">
        <v>188</v>
      </c>
    </row>
    <row r="18" spans="1:9" ht="30">
      <c r="A18" s="38"/>
      <c r="B18" s="39"/>
      <c r="C18" s="39"/>
      <c r="D18" s="40" t="s">
        <v>85</v>
      </c>
      <c r="E18" s="43">
        <v>3126058</v>
      </c>
      <c r="F18" s="43">
        <v>0</v>
      </c>
      <c r="G18" s="43">
        <v>0</v>
      </c>
      <c r="H18" s="43">
        <v>0</v>
      </c>
      <c r="I18" s="43">
        <v>3126058</v>
      </c>
    </row>
    <row r="19" spans="1:9" ht="15">
      <c r="A19" s="33"/>
      <c r="B19" s="18" t="s">
        <v>86</v>
      </c>
      <c r="C19" s="18"/>
      <c r="D19" s="18"/>
      <c r="E19" s="5"/>
      <c r="F19" s="5"/>
      <c r="G19" s="5"/>
      <c r="H19" s="5"/>
      <c r="I19" s="42"/>
    </row>
    <row r="20" spans="1:11" ht="15">
      <c r="A20" s="33"/>
      <c r="B20" s="18"/>
      <c r="C20" s="18" t="s">
        <v>84</v>
      </c>
      <c r="D20" s="18"/>
      <c r="E20" s="5">
        <v>511156</v>
      </c>
      <c r="F20" s="5"/>
      <c r="G20" s="5">
        <v>2531</v>
      </c>
      <c r="H20" s="5"/>
      <c r="I20" s="42">
        <v>513687</v>
      </c>
      <c r="K20" s="27" t="e">
        <v>#VALUE!</v>
      </c>
    </row>
    <row r="21" spans="1:11" ht="15">
      <c r="A21" s="33"/>
      <c r="B21" s="18"/>
      <c r="C21" s="18" t="s">
        <v>181</v>
      </c>
      <c r="D21" s="18"/>
      <c r="E21" s="5">
        <v>1957076</v>
      </c>
      <c r="F21" s="5"/>
      <c r="G21" s="5">
        <v>50010</v>
      </c>
      <c r="H21" s="5"/>
      <c r="I21" s="42">
        <v>2007086</v>
      </c>
      <c r="K21" s="27" t="e">
        <v>#VALUE!</v>
      </c>
    </row>
    <row r="22" spans="1:11" ht="15">
      <c r="A22" s="33"/>
      <c r="B22" s="18"/>
      <c r="C22" s="18" t="s">
        <v>182</v>
      </c>
      <c r="D22" s="18"/>
      <c r="E22" s="8">
        <v>406937</v>
      </c>
      <c r="F22" s="8"/>
      <c r="G22" s="8">
        <v>23708</v>
      </c>
      <c r="H22" s="8"/>
      <c r="I22" s="42">
        <v>430645</v>
      </c>
      <c r="K22" s="27" t="e">
        <v>#VALUE!</v>
      </c>
    </row>
    <row r="23" spans="1:9" ht="15">
      <c r="A23" s="38"/>
      <c r="B23" s="39"/>
      <c r="C23" s="39"/>
      <c r="D23" s="45" t="s">
        <v>87</v>
      </c>
      <c r="E23" s="41">
        <v>2875169</v>
      </c>
      <c r="F23" s="41">
        <v>0</v>
      </c>
      <c r="G23" s="41">
        <v>76249</v>
      </c>
      <c r="H23" s="41">
        <v>0</v>
      </c>
      <c r="I23" s="41">
        <v>2951418</v>
      </c>
    </row>
    <row r="24" spans="1:9" ht="15">
      <c r="A24" s="33" t="s">
        <v>88</v>
      </c>
      <c r="B24" s="18"/>
      <c r="C24" s="18"/>
      <c r="D24" s="18"/>
      <c r="E24" s="5"/>
      <c r="F24" s="5"/>
      <c r="G24" s="5"/>
      <c r="H24" s="5"/>
      <c r="I24" s="42"/>
    </row>
    <row r="25" spans="1:9" ht="15.75" thickBot="1">
      <c r="A25" s="46"/>
      <c r="B25" s="47" t="s">
        <v>89</v>
      </c>
      <c r="C25" s="48"/>
      <c r="D25" s="46"/>
      <c r="E25" s="49">
        <v>352225</v>
      </c>
      <c r="F25" s="49">
        <v>0</v>
      </c>
      <c r="G25" s="49">
        <v>-76249</v>
      </c>
      <c r="H25" s="49">
        <v>0</v>
      </c>
      <c r="I25" s="49">
        <v>275976</v>
      </c>
    </row>
    <row r="26" spans="5:9" ht="15">
      <c r="E26" s="5"/>
      <c r="F26" s="5"/>
      <c r="G26" s="5"/>
      <c r="H26" s="5"/>
      <c r="I26" s="42"/>
    </row>
    <row r="27" spans="5:9" ht="15">
      <c r="E27" s="5"/>
      <c r="F27" s="5"/>
      <c r="G27" s="5"/>
      <c r="H27" s="5"/>
      <c r="I27" s="42"/>
    </row>
    <row r="28" spans="5:9" ht="15">
      <c r="E28" s="5"/>
      <c r="F28" s="5"/>
      <c r="G28" s="5"/>
      <c r="H28" s="5"/>
      <c r="I28" s="5"/>
    </row>
  </sheetData>
  <sheetProtection/>
  <mergeCells count="1">
    <mergeCell ref="A4:D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4"/>
  <sheetViews>
    <sheetView showGridLines="0" zoomScalePageLayoutView="0" workbookViewId="0" topLeftCell="A1">
      <selection activeCell="A4" sqref="A4:D4"/>
    </sheetView>
  </sheetViews>
  <sheetFormatPr defaultColWidth="9.140625" defaultRowHeight="15"/>
  <cols>
    <col min="1" max="3" width="1.7109375" style="13" customWidth="1"/>
    <col min="4" max="4" width="31.8515625" style="13" customWidth="1"/>
    <col min="5" max="9" width="16.7109375" style="13" customWidth="1"/>
    <col min="10" max="10" width="1.7109375" style="13" customWidth="1"/>
    <col min="11" max="11" width="10.57421875" style="5" customWidth="1"/>
    <col min="12" max="12" width="10.7109375" style="13" customWidth="1"/>
    <col min="13" max="13" width="12.7109375" style="13" customWidth="1"/>
    <col min="14" max="14" width="10.7109375" style="13" customWidth="1"/>
    <col min="15" max="18" width="16.7109375" style="13" customWidth="1"/>
    <col min="19" max="19" width="1.7109375" style="13" customWidth="1"/>
    <col min="20" max="20" width="25.7109375" style="13" customWidth="1"/>
    <col min="21" max="23" width="16.7109375" style="5" customWidth="1"/>
    <col min="24" max="24" width="1.7109375" style="13" customWidth="1"/>
    <col min="25" max="25" width="40.8515625" style="13" customWidth="1"/>
    <col min="26" max="26" width="16.7109375" style="5" customWidth="1"/>
    <col min="27" max="16384" width="9.140625" style="13" customWidth="1"/>
  </cols>
  <sheetData>
    <row r="1" spans="1:4" ht="15">
      <c r="A1" s="11" t="e">
        <v>#REF!</v>
      </c>
      <c r="B1" s="11"/>
      <c r="C1" s="11"/>
      <c r="D1" s="11"/>
    </row>
    <row r="2" spans="1:4" ht="15">
      <c r="A2" s="11"/>
      <c r="B2" s="11"/>
      <c r="C2" s="11"/>
      <c r="D2" s="11"/>
    </row>
    <row r="3" spans="1:4" ht="15">
      <c r="A3" s="11" t="s">
        <v>90</v>
      </c>
      <c r="B3" s="11"/>
      <c r="C3" s="11"/>
      <c r="D3" s="11"/>
    </row>
    <row r="4" spans="1:4" ht="15">
      <c r="A4" s="161" t="e">
        <v>#REF!</v>
      </c>
      <c r="B4" s="161"/>
      <c r="C4" s="161"/>
      <c r="D4" s="161"/>
    </row>
    <row r="6" spans="1:18" ht="15">
      <c r="A6" s="18" t="s">
        <v>91</v>
      </c>
      <c r="B6" s="18"/>
      <c r="C6" s="18"/>
      <c r="D6" s="18"/>
      <c r="E6" s="5"/>
      <c r="F6" s="5"/>
      <c r="G6" s="5"/>
      <c r="H6" s="5"/>
      <c r="I6" s="5"/>
      <c r="K6" s="50"/>
      <c r="L6" s="51"/>
      <c r="M6" s="51"/>
      <c r="N6" s="51"/>
      <c r="O6" s="51" t="s">
        <v>92</v>
      </c>
      <c r="P6" s="51"/>
      <c r="Q6" s="51"/>
      <c r="R6" s="51" t="s">
        <v>92</v>
      </c>
    </row>
    <row r="7" spans="1:23" ht="15">
      <c r="A7" s="19"/>
      <c r="B7" s="19"/>
      <c r="C7" s="19"/>
      <c r="D7" s="19"/>
      <c r="E7" s="29" t="s">
        <v>78</v>
      </c>
      <c r="F7" s="52" t="s">
        <v>93</v>
      </c>
      <c r="G7" s="30"/>
      <c r="H7" s="29" t="s">
        <v>78</v>
      </c>
      <c r="I7" s="29" t="s">
        <v>94</v>
      </c>
      <c r="K7" s="50" t="s">
        <v>95</v>
      </c>
      <c r="L7" s="51" t="s">
        <v>96</v>
      </c>
      <c r="M7" s="51" t="s">
        <v>6</v>
      </c>
      <c r="N7" s="51" t="s">
        <v>34</v>
      </c>
      <c r="O7" s="51" t="s">
        <v>97</v>
      </c>
      <c r="P7" s="51" t="s">
        <v>98</v>
      </c>
      <c r="Q7" s="51"/>
      <c r="R7" s="51" t="s">
        <v>97</v>
      </c>
      <c r="U7" s="162" t="s">
        <v>99</v>
      </c>
      <c r="V7" s="162"/>
      <c r="W7" s="162"/>
    </row>
    <row r="8" spans="1:26" ht="15">
      <c r="A8" s="20"/>
      <c r="B8" s="19"/>
      <c r="C8" s="19"/>
      <c r="D8" s="21"/>
      <c r="E8" s="31">
        <v>41456</v>
      </c>
      <c r="F8" s="32" t="s">
        <v>31</v>
      </c>
      <c r="G8" s="32" t="s">
        <v>79</v>
      </c>
      <c r="H8" s="31">
        <v>41820</v>
      </c>
      <c r="I8" s="31" t="s">
        <v>100</v>
      </c>
      <c r="K8" s="22" t="s">
        <v>101</v>
      </c>
      <c r="L8" s="17" t="s">
        <v>101</v>
      </c>
      <c r="M8" s="17" t="s">
        <v>102</v>
      </c>
      <c r="N8" s="17" t="s">
        <v>95</v>
      </c>
      <c r="O8" s="53">
        <v>41455</v>
      </c>
      <c r="P8" s="17" t="s">
        <v>103</v>
      </c>
      <c r="Q8" s="17" t="s">
        <v>104</v>
      </c>
      <c r="R8" s="53">
        <v>41820</v>
      </c>
      <c r="T8" s="23" t="s">
        <v>105</v>
      </c>
      <c r="U8" s="22" t="s">
        <v>24</v>
      </c>
      <c r="V8" s="22" t="s">
        <v>6</v>
      </c>
      <c r="W8" s="22" t="s">
        <v>21</v>
      </c>
      <c r="Y8" s="23" t="s">
        <v>105</v>
      </c>
      <c r="Z8" s="22" t="s">
        <v>106</v>
      </c>
    </row>
    <row r="9" spans="1:26" ht="15">
      <c r="A9" s="33" t="s">
        <v>0</v>
      </c>
      <c r="B9" s="18"/>
      <c r="C9" s="18"/>
      <c r="D9" s="18"/>
      <c r="E9" s="4"/>
      <c r="F9" s="4"/>
      <c r="G9" s="4"/>
      <c r="H9" s="4"/>
      <c r="I9" s="4"/>
      <c r="O9" s="4"/>
      <c r="P9" s="4"/>
      <c r="Q9" s="4"/>
      <c r="R9" s="4">
        <v>0</v>
      </c>
      <c r="T9" s="54">
        <v>42185</v>
      </c>
      <c r="U9" s="4"/>
      <c r="V9" s="4"/>
      <c r="W9" s="4">
        <v>0</v>
      </c>
      <c r="Y9" s="54">
        <v>42185</v>
      </c>
      <c r="Z9" s="4"/>
    </row>
    <row r="10" spans="1:25" ht="15">
      <c r="A10" s="34"/>
      <c r="B10" s="35" t="s">
        <v>107</v>
      </c>
      <c r="C10" s="35"/>
      <c r="D10" s="34"/>
      <c r="E10" s="28">
        <v>0</v>
      </c>
      <c r="F10" s="28">
        <v>0</v>
      </c>
      <c r="G10" s="28">
        <v>0</v>
      </c>
      <c r="H10" s="36">
        <v>0</v>
      </c>
      <c r="I10" s="36"/>
      <c r="O10" s="5"/>
      <c r="P10" s="5"/>
      <c r="Q10" s="5"/>
      <c r="R10" s="5"/>
      <c r="T10" s="54">
        <v>42551</v>
      </c>
      <c r="W10" s="5">
        <v>0</v>
      </c>
      <c r="Y10" s="54">
        <v>42551</v>
      </c>
    </row>
    <row r="11" spans="1:25" ht="15">
      <c r="A11" s="19"/>
      <c r="C11" s="20" t="s">
        <v>108</v>
      </c>
      <c r="D11" s="21"/>
      <c r="E11" s="8">
        <v>0</v>
      </c>
      <c r="F11" s="8">
        <v>0</v>
      </c>
      <c r="G11" s="8">
        <v>0</v>
      </c>
      <c r="H11" s="44">
        <v>0</v>
      </c>
      <c r="I11" s="44"/>
      <c r="O11" s="5"/>
      <c r="P11" s="5"/>
      <c r="Q11" s="5"/>
      <c r="R11" s="5"/>
      <c r="T11" s="54">
        <v>42916</v>
      </c>
      <c r="W11" s="5">
        <v>0</v>
      </c>
      <c r="Y11" s="54">
        <v>42916</v>
      </c>
    </row>
    <row r="12" spans="1:25" ht="15">
      <c r="A12" s="33"/>
      <c r="B12" s="35" t="s">
        <v>109</v>
      </c>
      <c r="C12" s="18"/>
      <c r="D12" s="55"/>
      <c r="E12" s="42"/>
      <c r="F12" s="42"/>
      <c r="G12" s="42"/>
      <c r="H12" s="44">
        <v>0</v>
      </c>
      <c r="I12" s="42"/>
      <c r="O12" s="5"/>
      <c r="P12" s="5"/>
      <c r="Q12" s="5"/>
      <c r="R12" s="5"/>
      <c r="T12" s="54">
        <v>43281</v>
      </c>
      <c r="W12" s="5">
        <v>0</v>
      </c>
      <c r="Y12" s="54">
        <v>43281</v>
      </c>
    </row>
    <row r="13" spans="1:25" ht="15">
      <c r="A13" s="33"/>
      <c r="B13" s="18"/>
      <c r="C13" s="20" t="s">
        <v>108</v>
      </c>
      <c r="D13" s="18"/>
      <c r="E13" s="8"/>
      <c r="F13" s="8"/>
      <c r="G13" s="8"/>
      <c r="H13" s="44">
        <v>0</v>
      </c>
      <c r="I13" s="42"/>
      <c r="O13" s="5"/>
      <c r="P13" s="5"/>
      <c r="Q13" s="5"/>
      <c r="R13" s="5"/>
      <c r="T13" s="54">
        <v>43646</v>
      </c>
      <c r="W13" s="5">
        <v>0</v>
      </c>
      <c r="Y13" s="54">
        <v>43646</v>
      </c>
    </row>
    <row r="14" spans="1:26" ht="15">
      <c r="A14" s="33"/>
      <c r="B14" s="18" t="s">
        <v>7</v>
      </c>
      <c r="C14" s="18"/>
      <c r="D14" s="18"/>
      <c r="E14" s="8"/>
      <c r="F14" s="8"/>
      <c r="G14" s="8"/>
      <c r="H14" s="44">
        <v>0</v>
      </c>
      <c r="I14" s="42"/>
      <c r="O14" s="5">
        <v>0</v>
      </c>
      <c r="P14" s="5"/>
      <c r="Q14" s="5"/>
      <c r="R14" s="5"/>
      <c r="T14" s="56" t="s">
        <v>189</v>
      </c>
      <c r="W14" s="5">
        <v>0</v>
      </c>
      <c r="Y14" s="56" t="s">
        <v>189</v>
      </c>
      <c r="Z14" s="7"/>
    </row>
    <row r="15" spans="1:26" ht="15.75" thickBot="1">
      <c r="A15" s="33"/>
      <c r="B15" s="18" t="s">
        <v>8</v>
      </c>
      <c r="C15" s="18"/>
      <c r="D15" s="18"/>
      <c r="E15" s="8"/>
      <c r="F15" s="8"/>
      <c r="G15" s="8"/>
      <c r="H15" s="44">
        <v>0</v>
      </c>
      <c r="I15" s="42"/>
      <c r="O15" s="9">
        <v>0</v>
      </c>
      <c r="P15" s="9">
        <v>0</v>
      </c>
      <c r="Q15" s="9">
        <v>0</v>
      </c>
      <c r="R15" s="9">
        <v>0</v>
      </c>
      <c r="T15" s="24" t="s">
        <v>103</v>
      </c>
      <c r="W15" s="5">
        <v>0</v>
      </c>
      <c r="Y15" s="6" t="s">
        <v>21</v>
      </c>
      <c r="Z15" s="5">
        <v>0</v>
      </c>
    </row>
    <row r="16" spans="1:26" ht="15.75" thickBot="1">
      <c r="A16" s="33"/>
      <c r="B16" s="18" t="s">
        <v>110</v>
      </c>
      <c r="C16" s="18"/>
      <c r="D16" s="18"/>
      <c r="E16" s="8"/>
      <c r="F16" s="8"/>
      <c r="G16" s="8"/>
      <c r="H16" s="44">
        <v>0</v>
      </c>
      <c r="I16" s="44"/>
      <c r="U16" s="9">
        <v>0</v>
      </c>
      <c r="V16" s="9">
        <v>0</v>
      </c>
      <c r="W16" s="9">
        <v>0</v>
      </c>
      <c r="Y16" s="6" t="s">
        <v>111</v>
      </c>
      <c r="Z16" s="7"/>
    </row>
    <row r="17" spans="1:26" ht="15.75" thickBot="1">
      <c r="A17" s="33"/>
      <c r="B17" s="18" t="s">
        <v>112</v>
      </c>
      <c r="C17" s="18"/>
      <c r="D17" s="55"/>
      <c r="E17" s="42"/>
      <c r="F17" s="42"/>
      <c r="G17" s="42"/>
      <c r="H17" s="44">
        <v>0</v>
      </c>
      <c r="I17" s="42"/>
      <c r="Y17" s="6" t="s">
        <v>113</v>
      </c>
      <c r="Z17" s="9">
        <v>0</v>
      </c>
    </row>
    <row r="18" spans="1:9" ht="15.75" thickBot="1">
      <c r="A18" s="26"/>
      <c r="B18" s="25"/>
      <c r="C18" s="26" t="s">
        <v>21</v>
      </c>
      <c r="D18" s="25"/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ht="15">
      <c r="A19" s="33"/>
      <c r="B19" s="18"/>
      <c r="C19" s="18"/>
      <c r="D19" s="18"/>
      <c r="E19" s="8"/>
      <c r="F19" s="8"/>
      <c r="G19" s="8"/>
      <c r="H19" s="42">
        <v>0</v>
      </c>
      <c r="I19" s="42"/>
    </row>
    <row r="20" spans="1:9" ht="15">
      <c r="A20" s="33"/>
      <c r="B20" s="18"/>
      <c r="C20" s="18"/>
      <c r="D20" s="18"/>
      <c r="E20" s="8"/>
      <c r="F20" s="8"/>
      <c r="G20" s="8"/>
      <c r="H20" s="42">
        <v>0</v>
      </c>
      <c r="I20" s="42"/>
    </row>
    <row r="21" spans="1:9" ht="15">
      <c r="A21" s="33"/>
      <c r="B21" s="18"/>
      <c r="C21" s="18"/>
      <c r="D21" s="18"/>
      <c r="E21" s="8"/>
      <c r="F21" s="8"/>
      <c r="G21" s="8"/>
      <c r="H21" s="44">
        <v>0</v>
      </c>
      <c r="I21" s="44"/>
    </row>
    <row r="22" spans="1:9" ht="15">
      <c r="A22" s="33"/>
      <c r="B22" s="18"/>
      <c r="C22" s="18"/>
      <c r="D22" s="57"/>
      <c r="E22" s="42"/>
      <c r="F22" s="42"/>
      <c r="G22" s="42"/>
      <c r="H22" s="42"/>
      <c r="I22" s="42"/>
    </row>
    <row r="23" spans="5:9" ht="15">
      <c r="E23" s="5"/>
      <c r="F23" s="5"/>
      <c r="G23" s="5"/>
      <c r="H23" s="42"/>
      <c r="I23" s="42"/>
    </row>
    <row r="24" spans="5:9" ht="15">
      <c r="E24" s="5"/>
      <c r="F24" s="5"/>
      <c r="G24" s="5"/>
      <c r="H24" s="5"/>
      <c r="I24" s="5"/>
    </row>
  </sheetData>
  <sheetProtection/>
  <mergeCells count="2">
    <mergeCell ref="A4:D4"/>
    <mergeCell ref="U7:W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1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4" sqref="A4:D4"/>
    </sheetView>
  </sheetViews>
  <sheetFormatPr defaultColWidth="9.140625" defaultRowHeight="15"/>
  <cols>
    <col min="1" max="3" width="1.7109375" style="13" customWidth="1"/>
    <col min="4" max="4" width="37.28125" style="13" customWidth="1"/>
    <col min="5" max="8" width="15.7109375" style="13" customWidth="1"/>
    <col min="9" max="10" width="16.7109375" style="13" customWidth="1"/>
    <col min="11" max="11" width="10.00390625" style="13" bestFit="1" customWidth="1"/>
    <col min="12" max="16384" width="9.140625" style="13" customWidth="1"/>
  </cols>
  <sheetData>
    <row r="1" spans="1:10" ht="15">
      <c r="A1" s="11" t="e">
        <v>#REF!</v>
      </c>
      <c r="B1" s="11"/>
      <c r="C1" s="11"/>
      <c r="D1" s="11"/>
      <c r="E1" s="12"/>
      <c r="F1" s="12"/>
      <c r="G1" s="12"/>
      <c r="H1" s="12"/>
      <c r="I1" s="12"/>
      <c r="J1" s="12"/>
    </row>
    <row r="2" spans="1:4" ht="15">
      <c r="A2" s="11"/>
      <c r="B2" s="11"/>
      <c r="C2" s="11"/>
      <c r="D2" s="11"/>
    </row>
    <row r="3" spans="1:4" ht="15">
      <c r="A3" s="11" t="s">
        <v>114</v>
      </c>
      <c r="B3" s="11"/>
      <c r="C3" s="11"/>
      <c r="D3" s="11"/>
    </row>
    <row r="4" spans="1:4" ht="15">
      <c r="A4" s="161" t="e">
        <v>#REF!</v>
      </c>
      <c r="B4" s="161"/>
      <c r="C4" s="161"/>
      <c r="D4" s="161"/>
    </row>
    <row r="6" ht="15">
      <c r="A6" s="13" t="s">
        <v>115</v>
      </c>
    </row>
    <row r="7" spans="5:10" ht="30">
      <c r="E7" s="15" t="s">
        <v>43</v>
      </c>
      <c r="F7" s="15" t="s">
        <v>58</v>
      </c>
      <c r="G7" s="15" t="s">
        <v>59</v>
      </c>
      <c r="H7" s="75" t="s">
        <v>152</v>
      </c>
      <c r="I7" s="15" t="s">
        <v>21</v>
      </c>
      <c r="J7" s="16" t="s">
        <v>65</v>
      </c>
    </row>
    <row r="8" spans="1:10" ht="15">
      <c r="A8" s="21" t="s">
        <v>44</v>
      </c>
      <c r="B8" s="21"/>
      <c r="E8" s="1"/>
      <c r="F8" s="1"/>
      <c r="G8" s="1"/>
      <c r="H8" s="1"/>
      <c r="I8" s="1"/>
      <c r="J8" s="1"/>
    </row>
    <row r="9" spans="1:10" ht="15">
      <c r="A9" s="21"/>
      <c r="B9" s="21" t="s">
        <v>116</v>
      </c>
      <c r="E9" s="1"/>
      <c r="F9" s="1"/>
      <c r="G9" s="1"/>
      <c r="H9" s="1"/>
      <c r="I9" s="1"/>
      <c r="J9" s="1"/>
    </row>
    <row r="10" spans="1:10" ht="15">
      <c r="A10" s="21"/>
      <c r="C10" s="21" t="s">
        <v>117</v>
      </c>
      <c r="E10" s="2">
        <v>0</v>
      </c>
      <c r="F10" s="2"/>
      <c r="G10" s="2"/>
      <c r="H10" s="2">
        <v>0</v>
      </c>
      <c r="I10" s="2">
        <v>0</v>
      </c>
      <c r="J10" s="2"/>
    </row>
    <row r="11" spans="1:10" ht="15">
      <c r="A11" s="21"/>
      <c r="C11" s="21" t="s">
        <v>118</v>
      </c>
      <c r="E11" s="1"/>
      <c r="F11" s="1"/>
      <c r="G11" s="1"/>
      <c r="H11" s="1"/>
      <c r="I11" s="1"/>
      <c r="J11" s="1"/>
    </row>
    <row r="12" spans="1:10" ht="15">
      <c r="A12" s="21"/>
      <c r="C12" s="21" t="s">
        <v>119</v>
      </c>
      <c r="E12" s="1"/>
      <c r="F12" s="1"/>
      <c r="G12" s="1"/>
      <c r="H12" s="1"/>
      <c r="I12" s="1"/>
      <c r="J12" s="1"/>
    </row>
    <row r="13" spans="1:10" ht="15">
      <c r="A13" s="21"/>
      <c r="C13" s="21" t="s">
        <v>120</v>
      </c>
      <c r="E13" s="1"/>
      <c r="F13" s="1"/>
      <c r="G13" s="1"/>
      <c r="H13" s="1"/>
      <c r="I13" s="1"/>
      <c r="J13" s="1"/>
    </row>
    <row r="14" spans="1:10" ht="15">
      <c r="A14" s="21"/>
      <c r="B14" s="21" t="s">
        <v>154</v>
      </c>
      <c r="E14" s="1">
        <v>0</v>
      </c>
      <c r="F14" s="1"/>
      <c r="G14" s="1"/>
      <c r="H14" s="1">
        <v>0</v>
      </c>
      <c r="I14" s="1">
        <v>0</v>
      </c>
      <c r="J14" s="1"/>
    </row>
    <row r="15" spans="1:11" ht="15">
      <c r="A15" s="58"/>
      <c r="B15" s="58"/>
      <c r="C15" s="59"/>
      <c r="D15" s="59" t="s">
        <v>121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0"/>
    </row>
    <row r="16" spans="1:11" ht="15">
      <c r="A16" s="60" t="s">
        <v>45</v>
      </c>
      <c r="B16" s="60"/>
      <c r="C16" s="10"/>
      <c r="D16" s="10"/>
      <c r="E16" s="3"/>
      <c r="F16" s="3"/>
      <c r="G16" s="3"/>
      <c r="H16" s="3"/>
      <c r="I16" s="3"/>
      <c r="J16" s="3"/>
      <c r="K16" s="10"/>
    </row>
    <row r="17" spans="1:11" ht="15">
      <c r="A17" s="60"/>
      <c r="B17" s="60" t="s">
        <v>5</v>
      </c>
      <c r="C17" s="10"/>
      <c r="D17" s="10"/>
      <c r="E17" s="3"/>
      <c r="F17" s="3"/>
      <c r="G17" s="3"/>
      <c r="H17" s="3"/>
      <c r="I17" s="3"/>
      <c r="J17" s="3"/>
      <c r="K17" s="10"/>
    </row>
    <row r="18" spans="1:11" ht="15">
      <c r="A18" s="60"/>
      <c r="B18" s="60"/>
      <c r="C18" s="10" t="s">
        <v>122</v>
      </c>
      <c r="D18" s="10"/>
      <c r="E18" s="3"/>
      <c r="F18" s="3"/>
      <c r="G18" s="3"/>
      <c r="H18" s="3"/>
      <c r="I18" s="3"/>
      <c r="J18" s="3"/>
      <c r="K18" s="10"/>
    </row>
    <row r="19" spans="1:11" ht="15">
      <c r="A19" s="60"/>
      <c r="B19" s="60"/>
      <c r="C19" s="10"/>
      <c r="D19" s="10" t="s">
        <v>123</v>
      </c>
      <c r="E19" s="3"/>
      <c r="F19" s="3"/>
      <c r="G19" s="3"/>
      <c r="H19" s="3"/>
      <c r="I19" s="3"/>
      <c r="J19" s="3"/>
      <c r="K19" s="10"/>
    </row>
    <row r="20" spans="1:11" ht="15">
      <c r="A20" s="60"/>
      <c r="B20" s="60"/>
      <c r="C20" s="10"/>
      <c r="D20" s="10" t="s">
        <v>124</v>
      </c>
      <c r="E20" s="3"/>
      <c r="F20" s="3"/>
      <c r="G20" s="3"/>
      <c r="H20" s="3"/>
      <c r="I20" s="3"/>
      <c r="J20" s="3"/>
      <c r="K20" s="10"/>
    </row>
    <row r="21" spans="1:11" ht="15">
      <c r="A21" s="60"/>
      <c r="B21" s="60"/>
      <c r="C21" s="10"/>
      <c r="D21" s="10" t="s">
        <v>46</v>
      </c>
      <c r="E21" s="3"/>
      <c r="F21" s="3"/>
      <c r="G21" s="3"/>
      <c r="H21" s="3"/>
      <c r="I21" s="3"/>
      <c r="J21" s="3"/>
      <c r="K21" s="10"/>
    </row>
    <row r="22" spans="1:11" ht="15">
      <c r="A22" s="60"/>
      <c r="B22" s="61"/>
      <c r="C22" s="10"/>
      <c r="D22" s="10" t="s">
        <v>10</v>
      </c>
      <c r="E22" s="62"/>
      <c r="F22" s="63"/>
      <c r="G22" s="63"/>
      <c r="H22" s="63"/>
      <c r="I22" s="63"/>
      <c r="J22" s="63"/>
      <c r="K22" s="10"/>
    </row>
    <row r="23" spans="1:11" ht="15">
      <c r="A23" s="60"/>
      <c r="B23" s="60"/>
      <c r="C23" s="10"/>
      <c r="D23" s="10" t="s">
        <v>125</v>
      </c>
      <c r="E23" s="63"/>
      <c r="F23" s="63"/>
      <c r="G23" s="63"/>
      <c r="H23" s="63"/>
      <c r="I23" s="63"/>
      <c r="J23" s="63"/>
      <c r="K23" s="10"/>
    </row>
    <row r="24" spans="1:11" ht="15">
      <c r="A24" s="60"/>
      <c r="B24" s="60"/>
      <c r="C24" s="10"/>
      <c r="D24" s="10" t="s">
        <v>126</v>
      </c>
      <c r="E24" s="63"/>
      <c r="F24" s="63"/>
      <c r="G24" s="63"/>
      <c r="H24" s="63"/>
      <c r="I24" s="63"/>
      <c r="J24" s="63"/>
      <c r="K24" s="10"/>
    </row>
    <row r="25" spans="1:11" ht="15">
      <c r="A25" s="60"/>
      <c r="B25" s="60"/>
      <c r="C25" s="10"/>
      <c r="D25" s="10" t="s">
        <v>127</v>
      </c>
      <c r="E25" s="63"/>
      <c r="F25" s="63"/>
      <c r="G25" s="63"/>
      <c r="H25" s="63"/>
      <c r="I25" s="63"/>
      <c r="J25" s="63"/>
      <c r="K25" s="10"/>
    </row>
    <row r="26" spans="1:11" ht="15">
      <c r="A26" s="60"/>
      <c r="B26" s="60"/>
      <c r="C26" s="10"/>
      <c r="D26" s="10" t="s">
        <v>92</v>
      </c>
      <c r="E26" s="63"/>
      <c r="F26" s="63"/>
      <c r="G26" s="63"/>
      <c r="H26" s="63"/>
      <c r="I26" s="63"/>
      <c r="J26" s="63"/>
      <c r="K26" s="10"/>
    </row>
    <row r="27" spans="1:11" ht="15">
      <c r="A27" s="60"/>
      <c r="B27" s="60"/>
      <c r="C27" s="10"/>
      <c r="D27" s="10" t="s">
        <v>128</v>
      </c>
      <c r="E27" s="63"/>
      <c r="F27" s="63"/>
      <c r="G27" s="63"/>
      <c r="H27" s="63"/>
      <c r="I27" s="63"/>
      <c r="J27" s="63"/>
      <c r="K27" s="10"/>
    </row>
    <row r="28" spans="1:11" ht="15">
      <c r="A28" s="60"/>
      <c r="B28" s="60"/>
      <c r="C28" s="10"/>
      <c r="D28" s="10" t="s">
        <v>129</v>
      </c>
      <c r="E28" s="63"/>
      <c r="F28" s="63"/>
      <c r="G28" s="63"/>
      <c r="H28" s="63"/>
      <c r="I28" s="63"/>
      <c r="J28" s="63"/>
      <c r="K28" s="10"/>
    </row>
    <row r="29" spans="1:11" ht="15">
      <c r="A29" s="58"/>
      <c r="B29" s="58"/>
      <c r="C29" s="59" t="s">
        <v>130</v>
      </c>
      <c r="D29" s="59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0"/>
    </row>
    <row r="30" spans="1:11" ht="15">
      <c r="A30" s="60"/>
      <c r="B30" s="60" t="s">
        <v>37</v>
      </c>
      <c r="C30" s="10"/>
      <c r="D30" s="10"/>
      <c r="E30" s="63"/>
      <c r="F30" s="63"/>
      <c r="G30" s="63"/>
      <c r="H30" s="63"/>
      <c r="I30" s="63"/>
      <c r="J30" s="63"/>
      <c r="K30" s="10"/>
    </row>
    <row r="31" spans="1:11" ht="15">
      <c r="A31" s="60"/>
      <c r="B31" s="60"/>
      <c r="C31" s="10" t="s">
        <v>131</v>
      </c>
      <c r="D31" s="10"/>
      <c r="E31" s="63"/>
      <c r="F31" s="63"/>
      <c r="G31" s="63"/>
      <c r="H31" s="63"/>
      <c r="I31" s="63"/>
      <c r="J31" s="63"/>
      <c r="K31" s="10"/>
    </row>
    <row r="32" spans="1:11" ht="15">
      <c r="A32" s="60"/>
      <c r="B32" s="60"/>
      <c r="C32" s="10" t="s">
        <v>132</v>
      </c>
      <c r="D32" s="10"/>
      <c r="E32" s="63"/>
      <c r="F32" s="63"/>
      <c r="G32" s="63"/>
      <c r="H32" s="63"/>
      <c r="I32" s="63"/>
      <c r="J32" s="63"/>
      <c r="K32" s="10"/>
    </row>
    <row r="33" spans="1:11" ht="15">
      <c r="A33" s="58"/>
      <c r="B33" s="58"/>
      <c r="C33" s="59"/>
      <c r="D33" s="59" t="s">
        <v>133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0"/>
    </row>
    <row r="34" spans="1:11" ht="15">
      <c r="A34" s="60"/>
      <c r="B34" s="60" t="s">
        <v>38</v>
      </c>
      <c r="C34" s="10"/>
      <c r="D34" s="10"/>
      <c r="E34" s="63"/>
      <c r="F34" s="63"/>
      <c r="G34" s="63"/>
      <c r="H34" s="63"/>
      <c r="I34" s="63"/>
      <c r="J34" s="63"/>
      <c r="K34" s="10"/>
    </row>
    <row r="35" spans="1:11" ht="15">
      <c r="A35" s="60"/>
      <c r="B35" s="60"/>
      <c r="C35" s="10" t="s">
        <v>153</v>
      </c>
      <c r="D35" s="10"/>
      <c r="E35" s="63">
        <v>0</v>
      </c>
      <c r="F35" s="63"/>
      <c r="G35" s="63"/>
      <c r="H35" s="63">
        <v>0</v>
      </c>
      <c r="I35" s="1">
        <v>0</v>
      </c>
      <c r="J35" s="63"/>
      <c r="K35" s="10"/>
    </row>
    <row r="36" spans="1:11" ht="15">
      <c r="A36" s="60"/>
      <c r="B36" s="60"/>
      <c r="C36" s="10" t="s">
        <v>155</v>
      </c>
      <c r="D36" s="10"/>
      <c r="E36" s="63">
        <v>0</v>
      </c>
      <c r="F36" s="63"/>
      <c r="G36" s="63"/>
      <c r="H36" s="63">
        <v>0</v>
      </c>
      <c r="I36" s="1">
        <v>0</v>
      </c>
      <c r="J36" s="63"/>
      <c r="K36" s="10"/>
    </row>
    <row r="37" spans="1:11" ht="15">
      <c r="A37" s="58"/>
      <c r="B37" s="58"/>
      <c r="C37" s="59"/>
      <c r="D37" s="59" t="s">
        <v>134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0"/>
    </row>
    <row r="38" spans="1:11" ht="15">
      <c r="A38" s="60"/>
      <c r="B38" s="60" t="s">
        <v>39</v>
      </c>
      <c r="C38" s="10"/>
      <c r="D38" s="10"/>
      <c r="E38" s="63"/>
      <c r="F38" s="63"/>
      <c r="G38" s="63"/>
      <c r="H38" s="63">
        <v>0</v>
      </c>
      <c r="I38" s="1">
        <v>0</v>
      </c>
      <c r="J38" s="63"/>
      <c r="K38" s="10"/>
    </row>
    <row r="39" spans="1:11" ht="15">
      <c r="A39" s="60"/>
      <c r="B39" s="60"/>
      <c r="C39" s="10" t="s">
        <v>135</v>
      </c>
      <c r="D39" s="10"/>
      <c r="E39" s="63"/>
      <c r="F39" s="63"/>
      <c r="G39" s="63"/>
      <c r="H39" s="63"/>
      <c r="I39" s="63"/>
      <c r="J39" s="63"/>
      <c r="K39" s="10"/>
    </row>
    <row r="40" spans="1:11" ht="15">
      <c r="A40" s="60"/>
      <c r="B40" s="60"/>
      <c r="C40" s="10" t="s">
        <v>39</v>
      </c>
      <c r="D40" s="10"/>
      <c r="E40" s="63"/>
      <c r="F40" s="63"/>
      <c r="G40" s="63"/>
      <c r="H40" s="63"/>
      <c r="I40" s="63"/>
      <c r="J40" s="63"/>
      <c r="K40" s="10"/>
    </row>
    <row r="41" spans="1:11" ht="15">
      <c r="A41" s="58"/>
      <c r="B41" s="58"/>
      <c r="C41" s="59"/>
      <c r="D41" s="59" t="s">
        <v>136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10"/>
    </row>
    <row r="42" spans="1:11" s="4" customFormat="1" ht="15.75" thickBot="1">
      <c r="A42" s="65"/>
      <c r="B42" s="65"/>
      <c r="C42" s="65"/>
      <c r="D42" s="66" t="s">
        <v>21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3"/>
    </row>
    <row r="43" spans="5:10" ht="15">
      <c r="E43" s="5"/>
      <c r="F43" s="5"/>
      <c r="G43" s="5"/>
      <c r="H43" s="5"/>
      <c r="I43" s="5"/>
      <c r="J43" s="5"/>
    </row>
    <row r="44" spans="5:41" ht="15">
      <c r="E44" s="1"/>
      <c r="F44" s="1"/>
      <c r="G44" s="1"/>
      <c r="H44" s="1"/>
      <c r="I44" s="1"/>
      <c r="J44" s="1"/>
      <c r="AJ44" s="5"/>
      <c r="AK44" s="1"/>
      <c r="AL44" s="5"/>
      <c r="AM44" s="5"/>
      <c r="AN44" s="5"/>
      <c r="AO44" s="5"/>
    </row>
    <row r="45" spans="5:10" ht="15">
      <c r="E45" s="5"/>
      <c r="F45" s="5"/>
      <c r="G45" s="5"/>
      <c r="H45" s="5"/>
      <c r="I45" s="5"/>
      <c r="J45" s="5"/>
    </row>
    <row r="46" spans="1:10" ht="15">
      <c r="A46" s="67" t="s">
        <v>121</v>
      </c>
      <c r="B46" s="68"/>
      <c r="C46" s="67"/>
      <c r="D46" s="67"/>
      <c r="E46" s="69" t="e">
        <v>#VALUE!</v>
      </c>
      <c r="F46" s="69" t="e">
        <v>#VALUE!</v>
      </c>
      <c r="G46" s="69" t="e">
        <v>#VALUE!</v>
      </c>
      <c r="H46" s="69" t="e">
        <v>#VALUE!</v>
      </c>
      <c r="I46" s="69" t="e">
        <v>#VALUE!</v>
      </c>
      <c r="J46" s="69" t="e">
        <v>#VALUE!</v>
      </c>
    </row>
    <row r="47" spans="1:10" ht="15">
      <c r="A47" s="67" t="s">
        <v>130</v>
      </c>
      <c r="B47" s="68"/>
      <c r="C47" s="67"/>
      <c r="D47" s="67"/>
      <c r="E47" s="69" t="e">
        <v>#VALUE!</v>
      </c>
      <c r="F47" s="69" t="e">
        <v>#VALUE!</v>
      </c>
      <c r="G47" s="69" t="e">
        <v>#VALUE!</v>
      </c>
      <c r="H47" s="69" t="e">
        <v>#VALUE!</v>
      </c>
      <c r="I47" s="69" t="e">
        <v>#VALUE!</v>
      </c>
      <c r="J47" s="69" t="e">
        <v>#VALUE!</v>
      </c>
    </row>
    <row r="48" spans="1:10" ht="15">
      <c r="A48" s="70" t="s">
        <v>133</v>
      </c>
      <c r="B48" s="39"/>
      <c r="C48" s="70"/>
      <c r="D48" s="70"/>
      <c r="E48" s="69" t="e">
        <v>#VALUE!</v>
      </c>
      <c r="F48" s="69" t="e">
        <v>#VALUE!</v>
      </c>
      <c r="G48" s="69" t="e">
        <v>#VALUE!</v>
      </c>
      <c r="H48" s="69" t="e">
        <v>#VALUE!</v>
      </c>
      <c r="I48" s="69" t="e">
        <v>#VALUE!</v>
      </c>
      <c r="J48" s="69" t="e">
        <v>#VALUE!</v>
      </c>
    </row>
    <row r="49" spans="1:10" ht="15">
      <c r="A49" s="70" t="s">
        <v>134</v>
      </c>
      <c r="B49" s="39"/>
      <c r="C49" s="70"/>
      <c r="D49" s="70"/>
      <c r="E49" s="69" t="e">
        <v>#VALUE!</v>
      </c>
      <c r="F49" s="69" t="e">
        <v>#VALUE!</v>
      </c>
      <c r="G49" s="69" t="e">
        <v>#VALUE!</v>
      </c>
      <c r="H49" s="69" t="e">
        <v>#VALUE!</v>
      </c>
      <c r="I49" s="69" t="e">
        <v>#VALUE!</v>
      </c>
      <c r="J49" s="69" t="e">
        <v>#VALUE!</v>
      </c>
    </row>
    <row r="51" spans="1:10" ht="15">
      <c r="A51" s="13" t="s">
        <v>137</v>
      </c>
      <c r="E51" s="69" t="e">
        <v>#VALUE!</v>
      </c>
      <c r="F51" s="69" t="e">
        <v>#VALUE!</v>
      </c>
      <c r="G51" s="69" t="e">
        <v>#VALUE!</v>
      </c>
      <c r="H51" s="69" t="e">
        <v>#VALUE!</v>
      </c>
      <c r="I51" s="69" t="e">
        <v>#VALUE!</v>
      </c>
      <c r="J51" s="69" t="e">
        <v>#VALUE!</v>
      </c>
    </row>
  </sheetData>
  <sheetProtection/>
  <mergeCells count="1">
    <mergeCell ref="A4:D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7"/>
  <sheetViews>
    <sheetView zoomScalePageLayoutView="0" workbookViewId="0" topLeftCell="A312">
      <selection activeCell="A350" sqref="A350"/>
    </sheetView>
  </sheetViews>
  <sheetFormatPr defaultColWidth="9.140625" defaultRowHeight="15"/>
  <cols>
    <col min="1" max="1" width="14.00390625" style="0" bestFit="1" customWidth="1"/>
    <col min="2" max="2" width="83.8515625" style="0" bestFit="1" customWidth="1"/>
    <col min="3" max="4" width="10.57421875" style="0" bestFit="1" customWidth="1"/>
  </cols>
  <sheetData>
    <row r="1" spans="1:4" ht="15">
      <c r="A1" s="76" t="s">
        <v>190</v>
      </c>
      <c r="B1" s="76" t="s">
        <v>191</v>
      </c>
      <c r="C1" s="77">
        <v>0</v>
      </c>
      <c r="D1" s="77">
        <v>0</v>
      </c>
    </row>
    <row r="2" spans="1:4" ht="15">
      <c r="A2" s="76" t="s">
        <v>192</v>
      </c>
      <c r="B2" s="76" t="s">
        <v>193</v>
      </c>
      <c r="C2" s="77">
        <v>0</v>
      </c>
      <c r="D2" s="77">
        <v>0</v>
      </c>
    </row>
    <row r="3" spans="1:4" ht="15">
      <c r="A3" s="76" t="s">
        <v>194</v>
      </c>
      <c r="B3" s="76" t="s">
        <v>195</v>
      </c>
      <c r="C3" s="77">
        <v>7344.41</v>
      </c>
      <c r="D3" s="77">
        <v>-73247.39</v>
      </c>
    </row>
    <row r="4" spans="1:4" ht="15">
      <c r="A4" s="76" t="s">
        <v>196</v>
      </c>
      <c r="B4" s="76" t="s">
        <v>197</v>
      </c>
      <c r="C4" s="77">
        <v>222044.03</v>
      </c>
      <c r="D4" s="77">
        <v>728709.07</v>
      </c>
    </row>
    <row r="5" spans="1:4" ht="15">
      <c r="A5" s="76" t="s">
        <v>198</v>
      </c>
      <c r="B5" s="76" t="s">
        <v>199</v>
      </c>
      <c r="C5" s="77">
        <v>10116.53</v>
      </c>
      <c r="D5" s="77">
        <v>-221758.51</v>
      </c>
    </row>
    <row r="6" spans="1:4" ht="15">
      <c r="A6" s="76" t="s">
        <v>200</v>
      </c>
      <c r="B6" s="76" t="s">
        <v>201</v>
      </c>
      <c r="C6" s="77">
        <v>200</v>
      </c>
      <c r="D6" s="77">
        <v>200</v>
      </c>
    </row>
    <row r="7" spans="1:4" ht="15">
      <c r="A7" s="76" t="s">
        <v>202</v>
      </c>
      <c r="B7" s="76" t="s">
        <v>203</v>
      </c>
      <c r="C7" s="77">
        <v>0</v>
      </c>
      <c r="D7" s="77">
        <v>0</v>
      </c>
    </row>
    <row r="8" spans="1:4" ht="15">
      <c r="A8" s="76" t="s">
        <v>204</v>
      </c>
      <c r="B8" s="76" t="s">
        <v>205</v>
      </c>
      <c r="C8" s="77">
        <v>5020.69</v>
      </c>
      <c r="D8" s="77">
        <v>5020.69</v>
      </c>
    </row>
    <row r="9" spans="1:4" ht="15">
      <c r="A9" s="76" t="s">
        <v>206</v>
      </c>
      <c r="B9" s="76" t="s">
        <v>207</v>
      </c>
      <c r="C9" s="77">
        <v>0</v>
      </c>
      <c r="D9" s="77">
        <v>0</v>
      </c>
    </row>
    <row r="10" spans="1:4" ht="15">
      <c r="A10" s="76" t="s">
        <v>208</v>
      </c>
      <c r="B10" s="76" t="s">
        <v>209</v>
      </c>
      <c r="C10" s="77">
        <v>0</v>
      </c>
      <c r="D10" s="77">
        <v>0</v>
      </c>
    </row>
    <row r="11" spans="1:4" ht="15">
      <c r="A11" s="76" t="s">
        <v>210</v>
      </c>
      <c r="B11" s="76" t="s">
        <v>211</v>
      </c>
      <c r="C11" s="77">
        <v>0</v>
      </c>
      <c r="D11" s="77">
        <v>0</v>
      </c>
    </row>
    <row r="12" spans="1:4" ht="15">
      <c r="A12" s="76" t="s">
        <v>212</v>
      </c>
      <c r="B12" s="76" t="s">
        <v>213</v>
      </c>
      <c r="C12" s="77">
        <v>-12008.75</v>
      </c>
      <c r="D12" s="77">
        <v>-12008.75</v>
      </c>
    </row>
    <row r="13" spans="1:4" ht="15">
      <c r="A13" s="76" t="s">
        <v>214</v>
      </c>
      <c r="B13" s="76" t="s">
        <v>215</v>
      </c>
      <c r="C13" s="77">
        <v>0</v>
      </c>
      <c r="D13" s="77">
        <v>0</v>
      </c>
    </row>
    <row r="14" spans="1:4" ht="15">
      <c r="A14" s="76" t="s">
        <v>216</v>
      </c>
      <c r="B14" s="76" t="s">
        <v>217</v>
      </c>
      <c r="C14" s="77">
        <v>193818.76</v>
      </c>
      <c r="D14" s="77">
        <v>193818.76</v>
      </c>
    </row>
    <row r="15" spans="1:4" ht="15">
      <c r="A15" s="76" t="s">
        <v>218</v>
      </c>
      <c r="B15" s="76" t="s">
        <v>219</v>
      </c>
      <c r="C15" s="77">
        <v>0</v>
      </c>
      <c r="D15" s="77">
        <v>0</v>
      </c>
    </row>
    <row r="16" spans="1:4" ht="15">
      <c r="A16" s="76" t="s">
        <v>220</v>
      </c>
      <c r="B16" s="76" t="s">
        <v>221</v>
      </c>
      <c r="C16" s="77">
        <v>-8730.23</v>
      </c>
      <c r="D16" s="77">
        <v>-8730.23</v>
      </c>
    </row>
    <row r="17" spans="1:4" ht="15">
      <c r="A17" s="76" t="s">
        <v>222</v>
      </c>
      <c r="B17" s="76" t="s">
        <v>223</v>
      </c>
      <c r="C17" s="77">
        <v>0</v>
      </c>
      <c r="D17" s="77">
        <v>0</v>
      </c>
    </row>
    <row r="18" spans="1:4" ht="15">
      <c r="A18" s="76" t="s">
        <v>224</v>
      </c>
      <c r="B18" s="76" t="s">
        <v>225</v>
      </c>
      <c r="C18" s="77">
        <v>0</v>
      </c>
      <c r="D18" s="77">
        <v>0</v>
      </c>
    </row>
    <row r="19" spans="1:4" ht="15">
      <c r="A19" s="76" t="s">
        <v>226</v>
      </c>
      <c r="B19" s="76" t="s">
        <v>227</v>
      </c>
      <c r="C19" s="77">
        <v>0</v>
      </c>
      <c r="D19" s="77">
        <v>0</v>
      </c>
    </row>
    <row r="20" spans="1:4" ht="15">
      <c r="A20" s="76" t="s">
        <v>228</v>
      </c>
      <c r="B20" s="76" t="s">
        <v>229</v>
      </c>
      <c r="C20" s="77">
        <v>0</v>
      </c>
      <c r="D20" s="77">
        <v>0</v>
      </c>
    </row>
    <row r="21" spans="1:4" ht="15">
      <c r="A21" s="76" t="s">
        <v>230</v>
      </c>
      <c r="B21" s="76" t="s">
        <v>231</v>
      </c>
      <c r="C21" s="77">
        <v>0</v>
      </c>
      <c r="D21" s="77">
        <v>0</v>
      </c>
    </row>
    <row r="22" spans="1:4" ht="15">
      <c r="A22" s="76" t="s">
        <v>232</v>
      </c>
      <c r="B22" s="76" t="s">
        <v>233</v>
      </c>
      <c r="C22" s="77">
        <v>0</v>
      </c>
      <c r="D22" s="77">
        <v>0</v>
      </c>
    </row>
    <row r="23" spans="1:4" ht="15">
      <c r="A23" s="76" t="s">
        <v>234</v>
      </c>
      <c r="B23" s="76" t="s">
        <v>235</v>
      </c>
      <c r="C23" s="77">
        <v>0</v>
      </c>
      <c r="D23" s="77">
        <v>0</v>
      </c>
    </row>
    <row r="24" spans="1:4" ht="15">
      <c r="A24" s="76" t="s">
        <v>236</v>
      </c>
      <c r="B24" s="76" t="s">
        <v>237</v>
      </c>
      <c r="C24" s="77">
        <v>0</v>
      </c>
      <c r="D24" s="77">
        <v>0</v>
      </c>
    </row>
    <row r="25" spans="1:4" ht="15">
      <c r="A25" s="76" t="s">
        <v>238</v>
      </c>
      <c r="B25" s="76" t="s">
        <v>239</v>
      </c>
      <c r="C25" s="77">
        <v>0</v>
      </c>
      <c r="D25" s="77">
        <v>0</v>
      </c>
    </row>
    <row r="26" spans="1:4" ht="15">
      <c r="A26" s="76" t="s">
        <v>240</v>
      </c>
      <c r="B26" s="76" t="s">
        <v>241</v>
      </c>
      <c r="C26" s="77">
        <v>12821.01</v>
      </c>
      <c r="D26" s="77">
        <v>12821.01</v>
      </c>
    </row>
    <row r="27" spans="1:4" ht="15">
      <c r="A27" s="76" t="s">
        <v>242</v>
      </c>
      <c r="B27" s="76" t="s">
        <v>243</v>
      </c>
      <c r="C27" s="77">
        <v>0</v>
      </c>
      <c r="D27" s="77">
        <v>0</v>
      </c>
    </row>
    <row r="28" spans="1:4" ht="15">
      <c r="A28" s="76" t="s">
        <v>244</v>
      </c>
      <c r="B28" s="76" t="s">
        <v>245</v>
      </c>
      <c r="C28" s="77">
        <v>-78805.57</v>
      </c>
      <c r="D28" s="77">
        <v>-78805.57</v>
      </c>
    </row>
    <row r="29" spans="1:4" ht="15">
      <c r="A29" s="76" t="s">
        <v>246</v>
      </c>
      <c r="B29" s="76" t="s">
        <v>247</v>
      </c>
      <c r="C29" s="77">
        <v>-7816.49</v>
      </c>
      <c r="D29" s="77">
        <v>-7816.49</v>
      </c>
    </row>
    <row r="30" spans="1:4" ht="15">
      <c r="A30" s="76" t="s">
        <v>248</v>
      </c>
      <c r="B30" s="76" t="s">
        <v>249</v>
      </c>
      <c r="C30" s="77">
        <v>0</v>
      </c>
      <c r="D30" s="77">
        <v>-400000</v>
      </c>
    </row>
    <row r="31" spans="1:4" ht="15">
      <c r="A31" s="76" t="s">
        <v>250</v>
      </c>
      <c r="B31" s="76" t="s">
        <v>249</v>
      </c>
      <c r="C31" s="77">
        <v>-10328.31</v>
      </c>
      <c r="D31" s="77">
        <v>-10328.31</v>
      </c>
    </row>
    <row r="32" spans="1:4" ht="15">
      <c r="A32" s="76" t="s">
        <v>251</v>
      </c>
      <c r="B32" s="76" t="s">
        <v>252</v>
      </c>
      <c r="C32" s="77">
        <v>0</v>
      </c>
      <c r="D32" s="77">
        <v>0</v>
      </c>
    </row>
    <row r="33" spans="1:4" ht="15">
      <c r="A33" s="76" t="s">
        <v>253</v>
      </c>
      <c r="B33" s="76" t="s">
        <v>254</v>
      </c>
      <c r="C33" s="77">
        <v>452</v>
      </c>
      <c r="D33" s="77">
        <v>452</v>
      </c>
    </row>
    <row r="34" spans="1:4" ht="15">
      <c r="A34" s="76" t="s">
        <v>255</v>
      </c>
      <c r="B34" s="76" t="s">
        <v>256</v>
      </c>
      <c r="C34" s="77">
        <v>-32</v>
      </c>
      <c r="D34" s="77">
        <v>-32</v>
      </c>
    </row>
    <row r="35" spans="1:4" ht="15">
      <c r="A35" s="76" t="s">
        <v>257</v>
      </c>
      <c r="B35" s="76" t="s">
        <v>258</v>
      </c>
      <c r="C35" s="77">
        <v>122</v>
      </c>
      <c r="D35" s="77">
        <v>122</v>
      </c>
    </row>
    <row r="36" spans="1:4" ht="15">
      <c r="A36" s="76" t="s">
        <v>259</v>
      </c>
      <c r="B36" s="76" t="s">
        <v>260</v>
      </c>
      <c r="C36" s="77">
        <v>20</v>
      </c>
      <c r="D36" s="77">
        <v>20</v>
      </c>
    </row>
    <row r="37" spans="1:4" ht="15">
      <c r="A37" s="76" t="s">
        <v>261</v>
      </c>
      <c r="B37" s="76" t="s">
        <v>262</v>
      </c>
      <c r="C37" s="77">
        <v>-1102.71</v>
      </c>
      <c r="D37" s="77">
        <v>-1102.71</v>
      </c>
    </row>
    <row r="38" spans="1:4" ht="15">
      <c r="A38" s="76" t="s">
        <v>263</v>
      </c>
      <c r="B38" s="76" t="s">
        <v>264</v>
      </c>
      <c r="C38" s="77">
        <v>49.27</v>
      </c>
      <c r="D38" s="77">
        <v>49.27</v>
      </c>
    </row>
    <row r="39" spans="1:4" ht="15">
      <c r="A39" s="76" t="s">
        <v>265</v>
      </c>
      <c r="B39" s="76" t="s">
        <v>266</v>
      </c>
      <c r="C39" s="77">
        <v>0</v>
      </c>
      <c r="D39" s="77">
        <v>0</v>
      </c>
    </row>
    <row r="40" spans="1:4" ht="15">
      <c r="A40" s="76" t="s">
        <v>267</v>
      </c>
      <c r="B40" s="76" t="s">
        <v>268</v>
      </c>
      <c r="C40" s="77">
        <v>13870.22</v>
      </c>
      <c r="D40" s="77">
        <v>13870.22</v>
      </c>
    </row>
    <row r="41" spans="1:4" ht="15">
      <c r="A41" s="76" t="s">
        <v>269</v>
      </c>
      <c r="B41" s="76" t="s">
        <v>270</v>
      </c>
      <c r="C41" s="77">
        <v>0</v>
      </c>
      <c r="D41" s="77">
        <v>0</v>
      </c>
    </row>
    <row r="42" spans="1:4" ht="15">
      <c r="A42" s="76" t="s">
        <v>271</v>
      </c>
      <c r="B42" s="76" t="s">
        <v>272</v>
      </c>
      <c r="C42" s="77">
        <v>0</v>
      </c>
      <c r="D42" s="77">
        <v>0</v>
      </c>
    </row>
    <row r="43" spans="1:4" ht="15">
      <c r="A43" s="76" t="s">
        <v>273</v>
      </c>
      <c r="B43" s="76" t="s">
        <v>274</v>
      </c>
      <c r="C43" s="77">
        <v>0</v>
      </c>
      <c r="D43" s="77">
        <v>0</v>
      </c>
    </row>
    <row r="44" spans="1:4" ht="15">
      <c r="A44" s="76" t="s">
        <v>275</v>
      </c>
      <c r="B44" s="76" t="s">
        <v>276</v>
      </c>
      <c r="C44" s="77">
        <v>0</v>
      </c>
      <c r="D44" s="77">
        <v>0</v>
      </c>
    </row>
    <row r="45" spans="1:4" ht="15">
      <c r="A45" s="76" t="s">
        <v>277</v>
      </c>
      <c r="B45" s="76" t="s">
        <v>278</v>
      </c>
      <c r="C45" s="77">
        <v>0</v>
      </c>
      <c r="D45" s="77">
        <v>0</v>
      </c>
    </row>
    <row r="46" spans="1:4" ht="15">
      <c r="A46" s="76" t="s">
        <v>279</v>
      </c>
      <c r="B46" s="76" t="s">
        <v>280</v>
      </c>
      <c r="C46" s="77">
        <v>0</v>
      </c>
      <c r="D46" s="77">
        <v>0</v>
      </c>
    </row>
    <row r="47" spans="1:4" ht="15">
      <c r="A47" s="76" t="s">
        <v>281</v>
      </c>
      <c r="B47" s="76" t="s">
        <v>282</v>
      </c>
      <c r="C47" s="77">
        <v>0</v>
      </c>
      <c r="D47" s="77">
        <v>0</v>
      </c>
    </row>
    <row r="48" spans="1:4" ht="15">
      <c r="A48" s="76" t="s">
        <v>283</v>
      </c>
      <c r="B48" s="76" t="s">
        <v>284</v>
      </c>
      <c r="C48" s="77">
        <v>0</v>
      </c>
      <c r="D48" s="77">
        <v>0</v>
      </c>
    </row>
    <row r="49" spans="1:4" ht="15">
      <c r="A49" s="76" t="s">
        <v>285</v>
      </c>
      <c r="B49" s="76" t="s">
        <v>286</v>
      </c>
      <c r="C49" s="77">
        <v>0</v>
      </c>
      <c r="D49" s="77">
        <v>0</v>
      </c>
    </row>
    <row r="50" spans="1:4" ht="15">
      <c r="A50" s="76" t="s">
        <v>287</v>
      </c>
      <c r="B50" s="76" t="s">
        <v>247</v>
      </c>
      <c r="C50" s="77">
        <v>0</v>
      </c>
      <c r="D50" s="77">
        <v>0</v>
      </c>
    </row>
    <row r="51" spans="1:4" ht="15">
      <c r="A51" s="76" t="s">
        <v>288</v>
      </c>
      <c r="B51" s="76" t="s">
        <v>289</v>
      </c>
      <c r="C51" s="77">
        <v>351146.42</v>
      </c>
      <c r="D51" s="77">
        <v>351146.42</v>
      </c>
    </row>
    <row r="52" spans="1:4" ht="15">
      <c r="A52" s="76" t="s">
        <v>290</v>
      </c>
      <c r="B52" s="76" t="s">
        <v>291</v>
      </c>
      <c r="C52" s="77">
        <v>0</v>
      </c>
      <c r="D52" s="77">
        <v>0</v>
      </c>
    </row>
    <row r="53" spans="1:4" ht="15">
      <c r="A53" s="76" t="s">
        <v>292</v>
      </c>
      <c r="B53" s="76" t="s">
        <v>293</v>
      </c>
      <c r="C53" s="77">
        <v>0</v>
      </c>
      <c r="D53" s="77">
        <v>0</v>
      </c>
    </row>
    <row r="54" spans="1:4" ht="15">
      <c r="A54" s="76" t="s">
        <v>294</v>
      </c>
      <c r="B54" s="76" t="s">
        <v>295</v>
      </c>
      <c r="C54" s="77">
        <v>0</v>
      </c>
      <c r="D54" s="77">
        <v>0</v>
      </c>
    </row>
    <row r="55" spans="1:4" ht="15">
      <c r="A55" s="76" t="s">
        <v>296</v>
      </c>
      <c r="B55" s="76" t="s">
        <v>297</v>
      </c>
      <c r="C55" s="77">
        <v>0</v>
      </c>
      <c r="D55" s="77">
        <v>0</v>
      </c>
    </row>
    <row r="56" spans="1:4" ht="15">
      <c r="A56" s="76" t="s">
        <v>298</v>
      </c>
      <c r="B56" s="76" t="s">
        <v>299</v>
      </c>
      <c r="C56" s="77">
        <v>0</v>
      </c>
      <c r="D56" s="77">
        <v>0</v>
      </c>
    </row>
    <row r="57" spans="1:4" ht="15">
      <c r="A57" s="76" t="s">
        <v>300</v>
      </c>
      <c r="B57" s="76" t="s">
        <v>301</v>
      </c>
      <c r="C57" s="77">
        <v>-640694.16</v>
      </c>
      <c r="D57" s="77">
        <v>-713859.68</v>
      </c>
    </row>
    <row r="58" spans="1:4" ht="15">
      <c r="A58" s="76" t="s">
        <v>302</v>
      </c>
      <c r="B58" s="76" t="s">
        <v>303</v>
      </c>
      <c r="C58" s="77">
        <v>-123332.79</v>
      </c>
      <c r="D58" s="77">
        <v>0</v>
      </c>
    </row>
    <row r="59" spans="1:4" ht="15">
      <c r="A59" s="76" t="s">
        <v>304</v>
      </c>
      <c r="B59" s="76" t="s">
        <v>305</v>
      </c>
      <c r="C59" s="77">
        <v>0</v>
      </c>
      <c r="D59" s="77">
        <v>0</v>
      </c>
    </row>
    <row r="60" spans="1:4" ht="15">
      <c r="A60" s="76" t="s">
        <v>306</v>
      </c>
      <c r="B60" s="76" t="s">
        <v>307</v>
      </c>
      <c r="C60" s="77">
        <v>0</v>
      </c>
      <c r="D60" s="77">
        <v>0</v>
      </c>
    </row>
    <row r="61" spans="1:4" ht="15">
      <c r="A61" s="76" t="s">
        <v>308</v>
      </c>
      <c r="B61" s="76" t="s">
        <v>309</v>
      </c>
      <c r="C61" s="77">
        <v>0</v>
      </c>
      <c r="D61" s="77">
        <v>0</v>
      </c>
    </row>
    <row r="62" spans="1:4" ht="15">
      <c r="A62" s="76" t="s">
        <v>310</v>
      </c>
      <c r="B62" s="76" t="s">
        <v>311</v>
      </c>
      <c r="C62" s="77">
        <v>0</v>
      </c>
      <c r="D62" s="77">
        <v>-19836.2</v>
      </c>
    </row>
    <row r="63" spans="1:4" ht="15">
      <c r="A63" s="76" t="s">
        <v>312</v>
      </c>
      <c r="B63" s="76" t="s">
        <v>313</v>
      </c>
      <c r="C63" s="77">
        <v>-417238.49</v>
      </c>
      <c r="D63" s="77">
        <v>0</v>
      </c>
    </row>
    <row r="64" spans="1:4" ht="15">
      <c r="A64" s="76" t="s">
        <v>314</v>
      </c>
      <c r="B64" s="76" t="s">
        <v>315</v>
      </c>
      <c r="C64" s="77">
        <v>-81966.24</v>
      </c>
      <c r="D64" s="77">
        <v>0</v>
      </c>
    </row>
    <row r="65" spans="1:4" ht="15">
      <c r="A65" s="76" t="s">
        <v>316</v>
      </c>
      <c r="B65" s="76" t="s">
        <v>317</v>
      </c>
      <c r="C65" s="77">
        <v>-23223.82</v>
      </c>
      <c r="D65" s="77">
        <v>0</v>
      </c>
    </row>
    <row r="66" spans="1:4" ht="15">
      <c r="A66" s="76" t="s">
        <v>318</v>
      </c>
      <c r="B66" s="76" t="s">
        <v>319</v>
      </c>
      <c r="C66" s="77">
        <v>-32074.61</v>
      </c>
      <c r="D66" s="77">
        <v>0</v>
      </c>
    </row>
    <row r="67" spans="1:4" ht="15">
      <c r="A67" s="76" t="s">
        <v>320</v>
      </c>
      <c r="B67" s="76" t="s">
        <v>321</v>
      </c>
      <c r="C67" s="77">
        <v>-38088.56</v>
      </c>
      <c r="D67" s="77">
        <v>0</v>
      </c>
    </row>
    <row r="68" spans="1:4" ht="15">
      <c r="A68" s="76" t="s">
        <v>322</v>
      </c>
      <c r="B68" s="76" t="s">
        <v>323</v>
      </c>
      <c r="C68" s="77">
        <v>0</v>
      </c>
      <c r="D68" s="77">
        <v>0</v>
      </c>
    </row>
    <row r="69" spans="1:4" ht="15">
      <c r="A69" s="76" t="s">
        <v>324</v>
      </c>
      <c r="B69" s="76" t="s">
        <v>325</v>
      </c>
      <c r="C69" s="77">
        <v>-2917.13</v>
      </c>
      <c r="D69" s="77">
        <v>0</v>
      </c>
    </row>
    <row r="70" spans="1:4" ht="15">
      <c r="A70" s="76" t="s">
        <v>326</v>
      </c>
      <c r="B70" s="76" t="s">
        <v>327</v>
      </c>
      <c r="C70" s="77">
        <v>0</v>
      </c>
      <c r="D70" s="77">
        <v>0</v>
      </c>
    </row>
    <row r="71" spans="1:4" ht="15">
      <c r="A71" s="76" t="s">
        <v>328</v>
      </c>
      <c r="B71" s="76" t="s">
        <v>329</v>
      </c>
      <c r="C71" s="77">
        <v>0</v>
      </c>
      <c r="D71" s="77">
        <v>0</v>
      </c>
    </row>
    <row r="72" spans="1:4" ht="15">
      <c r="A72" s="76" t="s">
        <v>330</v>
      </c>
      <c r="B72" s="76" t="s">
        <v>331</v>
      </c>
      <c r="C72" s="77">
        <v>-129621.34</v>
      </c>
      <c r="D72" s="77">
        <v>0</v>
      </c>
    </row>
    <row r="73" spans="1:4" ht="15">
      <c r="A73" s="76" t="s">
        <v>332</v>
      </c>
      <c r="B73" s="76" t="s">
        <v>333</v>
      </c>
      <c r="C73" s="77">
        <v>0</v>
      </c>
      <c r="D73" s="77">
        <v>0</v>
      </c>
    </row>
    <row r="74" spans="1:4" ht="15">
      <c r="A74" s="76" t="s">
        <v>334</v>
      </c>
      <c r="B74" s="76" t="s">
        <v>335</v>
      </c>
      <c r="C74" s="77">
        <v>0</v>
      </c>
      <c r="D74" s="77">
        <v>0</v>
      </c>
    </row>
    <row r="75" spans="1:4" ht="15">
      <c r="A75" s="76" t="s">
        <v>336</v>
      </c>
      <c r="B75" s="76" t="s">
        <v>337</v>
      </c>
      <c r="C75" s="77">
        <v>-347287.36</v>
      </c>
      <c r="D75" s="77">
        <v>0</v>
      </c>
    </row>
    <row r="76" spans="1:4" ht="15">
      <c r="A76" s="76" t="s">
        <v>338</v>
      </c>
      <c r="B76" s="76" t="s">
        <v>339</v>
      </c>
      <c r="C76" s="77">
        <v>0</v>
      </c>
      <c r="D76" s="77">
        <v>0</v>
      </c>
    </row>
    <row r="77" spans="1:4" ht="15">
      <c r="A77" s="76" t="s">
        <v>340</v>
      </c>
      <c r="B77" s="76" t="s">
        <v>341</v>
      </c>
      <c r="C77" s="77">
        <v>0</v>
      </c>
      <c r="D77" s="77">
        <v>0</v>
      </c>
    </row>
    <row r="78" spans="1:4" ht="15">
      <c r="A78" s="76" t="s">
        <v>342</v>
      </c>
      <c r="B78" s="76" t="s">
        <v>343</v>
      </c>
      <c r="C78" s="77">
        <v>-1645.09</v>
      </c>
      <c r="D78" s="77">
        <v>-948.5</v>
      </c>
    </row>
    <row r="79" spans="1:4" ht="15">
      <c r="A79" s="76" t="s">
        <v>344</v>
      </c>
      <c r="B79" s="76" t="s">
        <v>345</v>
      </c>
      <c r="C79" s="77">
        <v>-1617.59</v>
      </c>
      <c r="D79" s="77">
        <v>-745.62</v>
      </c>
    </row>
    <row r="80" spans="1:4" ht="15">
      <c r="A80" s="76" t="s">
        <v>346</v>
      </c>
      <c r="B80" s="76" t="s">
        <v>347</v>
      </c>
      <c r="C80" s="77">
        <v>0</v>
      </c>
      <c r="D80" s="77">
        <v>0</v>
      </c>
    </row>
    <row r="81" spans="1:4" ht="15">
      <c r="A81" s="76" t="s">
        <v>348</v>
      </c>
      <c r="B81" s="76" t="s">
        <v>349</v>
      </c>
      <c r="C81" s="77">
        <v>-144</v>
      </c>
      <c r="D81" s="77">
        <v>0</v>
      </c>
    </row>
    <row r="82" spans="1:4" ht="15">
      <c r="A82" s="76" t="s">
        <v>350</v>
      </c>
      <c r="B82" s="76" t="s">
        <v>351</v>
      </c>
      <c r="C82" s="77">
        <v>0</v>
      </c>
      <c r="D82" s="77">
        <v>0</v>
      </c>
    </row>
    <row r="83" spans="1:4" ht="15">
      <c r="A83" s="76" t="s">
        <v>352</v>
      </c>
      <c r="B83" s="76" t="s">
        <v>353</v>
      </c>
      <c r="C83" s="77">
        <v>0</v>
      </c>
      <c r="D83" s="77">
        <v>0</v>
      </c>
    </row>
    <row r="84" spans="1:4" ht="15">
      <c r="A84" s="76" t="s">
        <v>354</v>
      </c>
      <c r="B84" s="76" t="s">
        <v>355</v>
      </c>
      <c r="C84" s="77">
        <v>0</v>
      </c>
      <c r="D84" s="77">
        <v>0</v>
      </c>
    </row>
    <row r="85" spans="1:4" ht="15">
      <c r="A85" s="76" t="s">
        <v>356</v>
      </c>
      <c r="B85" s="76" t="s">
        <v>357</v>
      </c>
      <c r="C85" s="77">
        <v>-6005.4</v>
      </c>
      <c r="D85" s="77">
        <v>-665.8</v>
      </c>
    </row>
    <row r="86" spans="1:4" ht="15">
      <c r="A86" s="76" t="s">
        <v>358</v>
      </c>
      <c r="B86" s="76" t="s">
        <v>359</v>
      </c>
      <c r="C86" s="77">
        <v>-724.2</v>
      </c>
      <c r="D86" s="77">
        <v>0</v>
      </c>
    </row>
    <row r="87" spans="1:4" ht="15">
      <c r="A87" s="76" t="s">
        <v>360</v>
      </c>
      <c r="B87" s="76" t="s">
        <v>361</v>
      </c>
      <c r="C87" s="77">
        <v>0</v>
      </c>
      <c r="D87" s="77">
        <v>0</v>
      </c>
    </row>
    <row r="88" spans="1:4" ht="15">
      <c r="A88" s="76" t="s">
        <v>362</v>
      </c>
      <c r="B88" s="76" t="s">
        <v>363</v>
      </c>
      <c r="C88" s="77">
        <v>0</v>
      </c>
      <c r="D88" s="77">
        <v>0</v>
      </c>
    </row>
    <row r="89" spans="1:4" ht="15">
      <c r="A89" s="76" t="s">
        <v>364</v>
      </c>
      <c r="B89" s="76" t="s">
        <v>365</v>
      </c>
      <c r="C89" s="77">
        <v>0</v>
      </c>
      <c r="D89" s="77">
        <v>0</v>
      </c>
    </row>
    <row r="90" spans="1:4" ht="15">
      <c r="A90" s="76" t="s">
        <v>366</v>
      </c>
      <c r="B90" s="76" t="s">
        <v>367</v>
      </c>
      <c r="C90" s="77">
        <v>0</v>
      </c>
      <c r="D90" s="77">
        <v>0</v>
      </c>
    </row>
    <row r="91" spans="1:4" ht="15">
      <c r="A91" s="76" t="s">
        <v>368</v>
      </c>
      <c r="B91" s="76" t="s">
        <v>369</v>
      </c>
      <c r="C91" s="77">
        <v>-12.99</v>
      </c>
      <c r="D91" s="77">
        <v>0</v>
      </c>
    </row>
    <row r="92" spans="1:4" ht="15">
      <c r="A92" s="76" t="s">
        <v>370</v>
      </c>
      <c r="B92" s="76" t="s">
        <v>371</v>
      </c>
      <c r="C92" s="77">
        <v>0</v>
      </c>
      <c r="D92" s="77">
        <v>0</v>
      </c>
    </row>
    <row r="93" spans="1:4" ht="15">
      <c r="A93" s="76" t="s">
        <v>372</v>
      </c>
      <c r="B93" s="76" t="s">
        <v>373</v>
      </c>
      <c r="C93" s="77">
        <v>-13948.37</v>
      </c>
      <c r="D93" s="77">
        <v>-1148.85</v>
      </c>
    </row>
    <row r="94" spans="1:4" ht="15">
      <c r="A94" s="76" t="s">
        <v>374</v>
      </c>
      <c r="B94" s="76" t="s">
        <v>375</v>
      </c>
      <c r="C94" s="77">
        <v>0</v>
      </c>
      <c r="D94" s="77">
        <v>0</v>
      </c>
    </row>
    <row r="95" spans="1:4" ht="15">
      <c r="A95" s="76" t="s">
        <v>376</v>
      </c>
      <c r="B95" s="76" t="s">
        <v>377</v>
      </c>
      <c r="C95" s="77">
        <v>0</v>
      </c>
      <c r="D95" s="77">
        <v>0</v>
      </c>
    </row>
    <row r="96" spans="1:4" ht="15">
      <c r="A96" s="76" t="s">
        <v>378</v>
      </c>
      <c r="B96" s="76" t="s">
        <v>379</v>
      </c>
      <c r="C96" s="77">
        <v>-11133.41</v>
      </c>
      <c r="D96" s="77">
        <v>0</v>
      </c>
    </row>
    <row r="97" spans="1:4" ht="15">
      <c r="A97" s="76" t="s">
        <v>380</v>
      </c>
      <c r="B97" s="76" t="s">
        <v>381</v>
      </c>
      <c r="C97" s="77">
        <v>0</v>
      </c>
      <c r="D97" s="77">
        <v>0</v>
      </c>
    </row>
    <row r="98" spans="1:4" ht="15">
      <c r="A98" s="76" t="s">
        <v>382</v>
      </c>
      <c r="B98" s="76" t="s">
        <v>383</v>
      </c>
      <c r="C98" s="77">
        <v>0</v>
      </c>
      <c r="D98" s="77">
        <v>0</v>
      </c>
    </row>
    <row r="99" spans="1:4" ht="15">
      <c r="A99" s="76" t="s">
        <v>384</v>
      </c>
      <c r="B99" s="76" t="s">
        <v>385</v>
      </c>
      <c r="C99" s="77">
        <v>-51.18</v>
      </c>
      <c r="D99" s="77">
        <v>0</v>
      </c>
    </row>
    <row r="100" spans="1:4" ht="15">
      <c r="A100" s="76" t="s">
        <v>386</v>
      </c>
      <c r="B100" s="76" t="s">
        <v>387</v>
      </c>
      <c r="C100" s="77">
        <v>0</v>
      </c>
      <c r="D100" s="77">
        <v>0</v>
      </c>
    </row>
    <row r="101" spans="1:4" ht="15">
      <c r="A101" s="76" t="s">
        <v>388</v>
      </c>
      <c r="B101" s="76" t="s">
        <v>389</v>
      </c>
      <c r="C101" s="77">
        <v>0</v>
      </c>
      <c r="D101" s="77">
        <v>0</v>
      </c>
    </row>
    <row r="102" spans="1:4" ht="15">
      <c r="A102" s="76" t="s">
        <v>390</v>
      </c>
      <c r="B102" s="76" t="s">
        <v>391</v>
      </c>
      <c r="C102" s="77">
        <v>0</v>
      </c>
      <c r="D102" s="77">
        <v>0</v>
      </c>
    </row>
    <row r="103" spans="1:4" ht="15">
      <c r="A103" s="76" t="s">
        <v>392</v>
      </c>
      <c r="B103" s="76" t="s">
        <v>393</v>
      </c>
      <c r="C103" s="77">
        <v>0</v>
      </c>
      <c r="D103" s="77">
        <v>0</v>
      </c>
    </row>
    <row r="104" spans="1:4" ht="15">
      <c r="A104" s="76" t="s">
        <v>394</v>
      </c>
      <c r="B104" s="76" t="s">
        <v>395</v>
      </c>
      <c r="C104" s="77">
        <v>0</v>
      </c>
      <c r="D104" s="77">
        <v>-19661.93</v>
      </c>
    </row>
    <row r="105" spans="1:4" ht="15">
      <c r="A105" s="76" t="s">
        <v>396</v>
      </c>
      <c r="B105" s="76" t="s">
        <v>397</v>
      </c>
      <c r="C105" s="77">
        <v>0</v>
      </c>
      <c r="D105" s="77">
        <v>0</v>
      </c>
    </row>
    <row r="106" spans="1:4" ht="15">
      <c r="A106" s="76" t="s">
        <v>398</v>
      </c>
      <c r="B106" s="76" t="s">
        <v>399</v>
      </c>
      <c r="C106" s="77">
        <v>0</v>
      </c>
      <c r="D106" s="77">
        <v>0</v>
      </c>
    </row>
    <row r="107" spans="1:4" ht="15">
      <c r="A107" s="76" t="s">
        <v>400</v>
      </c>
      <c r="B107" s="76" t="s">
        <v>401</v>
      </c>
      <c r="C107" s="77">
        <v>-1189</v>
      </c>
      <c r="D107" s="77">
        <v>-120</v>
      </c>
    </row>
    <row r="108" spans="1:4" ht="15">
      <c r="A108" s="76" t="s">
        <v>402</v>
      </c>
      <c r="B108" s="76" t="s">
        <v>403</v>
      </c>
      <c r="C108" s="77">
        <v>0</v>
      </c>
      <c r="D108" s="77">
        <v>0</v>
      </c>
    </row>
    <row r="109" spans="1:4" ht="15">
      <c r="A109" s="76" t="s">
        <v>404</v>
      </c>
      <c r="B109" s="76" t="s">
        <v>405</v>
      </c>
      <c r="C109" s="77">
        <v>-358346.28</v>
      </c>
      <c r="D109" s="77">
        <v>-63329.14</v>
      </c>
    </row>
    <row r="110" spans="1:4" ht="15">
      <c r="A110" s="76" t="s">
        <v>406</v>
      </c>
      <c r="B110" s="76" t="s">
        <v>407</v>
      </c>
      <c r="C110" s="77">
        <v>-165404</v>
      </c>
      <c r="D110" s="77">
        <v>0</v>
      </c>
    </row>
    <row r="111" spans="1:4" ht="15">
      <c r="A111" s="76" t="s">
        <v>408</v>
      </c>
      <c r="B111" s="76" t="s">
        <v>409</v>
      </c>
      <c r="C111" s="77">
        <v>-76412.6</v>
      </c>
      <c r="D111" s="77">
        <v>0</v>
      </c>
    </row>
    <row r="112" spans="1:4" ht="15">
      <c r="A112" s="76" t="s">
        <v>410</v>
      </c>
      <c r="B112" s="76" t="s">
        <v>411</v>
      </c>
      <c r="C112" s="77">
        <v>0</v>
      </c>
      <c r="D112" s="77">
        <v>0</v>
      </c>
    </row>
    <row r="113" spans="1:4" ht="15">
      <c r="A113" s="76" t="s">
        <v>412</v>
      </c>
      <c r="B113" s="76" t="s">
        <v>413</v>
      </c>
      <c r="C113" s="77">
        <v>0</v>
      </c>
      <c r="D113" s="77">
        <v>0</v>
      </c>
    </row>
    <row r="114" spans="1:4" ht="15">
      <c r="A114" s="76" t="s">
        <v>414</v>
      </c>
      <c r="B114" s="76" t="s">
        <v>415</v>
      </c>
      <c r="C114" s="77">
        <v>0</v>
      </c>
      <c r="D114" s="77">
        <v>0</v>
      </c>
    </row>
    <row r="115" spans="1:4" ht="15">
      <c r="A115" s="76" t="s">
        <v>416</v>
      </c>
      <c r="B115" s="76" t="s">
        <v>417</v>
      </c>
      <c r="C115" s="77">
        <v>0</v>
      </c>
      <c r="D115" s="77">
        <v>0</v>
      </c>
    </row>
    <row r="116" spans="1:4" ht="15">
      <c r="A116" s="76" t="s">
        <v>418</v>
      </c>
      <c r="B116" s="76" t="s">
        <v>419</v>
      </c>
      <c r="C116" s="77">
        <v>0</v>
      </c>
      <c r="D116" s="77">
        <v>0</v>
      </c>
    </row>
    <row r="117" spans="1:4" ht="15">
      <c r="A117" s="76" t="s">
        <v>420</v>
      </c>
      <c r="B117" s="76" t="s">
        <v>415</v>
      </c>
      <c r="C117" s="77">
        <v>0</v>
      </c>
      <c r="D117" s="77">
        <v>0</v>
      </c>
    </row>
    <row r="118" spans="1:4" ht="15">
      <c r="A118" s="76" t="s">
        <v>421</v>
      </c>
      <c r="B118" s="76" t="s">
        <v>417</v>
      </c>
      <c r="C118" s="77">
        <v>0</v>
      </c>
      <c r="D118" s="77">
        <v>0</v>
      </c>
    </row>
    <row r="119" spans="1:4" ht="15">
      <c r="A119" s="76" t="s">
        <v>422</v>
      </c>
      <c r="B119" s="76" t="s">
        <v>409</v>
      </c>
      <c r="C119" s="77">
        <v>0</v>
      </c>
      <c r="D119" s="77">
        <v>0</v>
      </c>
    </row>
    <row r="120" spans="1:4" ht="15">
      <c r="A120" s="76" t="s">
        <v>423</v>
      </c>
      <c r="B120" s="76" t="s">
        <v>424</v>
      </c>
      <c r="C120" s="77">
        <v>0</v>
      </c>
      <c r="D120" s="77">
        <v>0</v>
      </c>
    </row>
    <row r="121" spans="1:4" ht="15">
      <c r="A121" s="76" t="s">
        <v>425</v>
      </c>
      <c r="B121" s="76" t="s">
        <v>426</v>
      </c>
      <c r="C121" s="77">
        <v>0</v>
      </c>
      <c r="D121" s="77">
        <v>0</v>
      </c>
    </row>
    <row r="122" spans="1:4" ht="15">
      <c r="A122" s="76" t="s">
        <v>427</v>
      </c>
      <c r="B122" s="76" t="s">
        <v>428</v>
      </c>
      <c r="C122" s="77">
        <v>-103.57</v>
      </c>
      <c r="D122" s="77">
        <v>-40</v>
      </c>
    </row>
    <row r="123" spans="1:4" ht="15">
      <c r="A123" s="76" t="s">
        <v>429</v>
      </c>
      <c r="B123" s="76" t="s">
        <v>430</v>
      </c>
      <c r="C123" s="77">
        <v>0</v>
      </c>
      <c r="D123" s="77">
        <v>0</v>
      </c>
    </row>
    <row r="124" spans="1:4" ht="15">
      <c r="A124" s="76" t="s">
        <v>431</v>
      </c>
      <c r="B124" s="76" t="s">
        <v>432</v>
      </c>
      <c r="C124" s="77">
        <v>0</v>
      </c>
      <c r="D124" s="77">
        <v>0</v>
      </c>
    </row>
    <row r="125" spans="1:4" ht="15">
      <c r="A125" s="76" t="s">
        <v>433</v>
      </c>
      <c r="B125" s="76" t="s">
        <v>434</v>
      </c>
      <c r="C125" s="77">
        <v>0</v>
      </c>
      <c r="D125" s="77">
        <v>0</v>
      </c>
    </row>
    <row r="126" spans="1:4" ht="15">
      <c r="A126" s="76" t="s">
        <v>435</v>
      </c>
      <c r="B126" s="76" t="s">
        <v>436</v>
      </c>
      <c r="C126" s="77">
        <v>0</v>
      </c>
      <c r="D126" s="77">
        <v>0</v>
      </c>
    </row>
    <row r="127" spans="1:4" ht="15">
      <c r="A127" s="76" t="s">
        <v>437</v>
      </c>
      <c r="B127" s="76" t="s">
        <v>438</v>
      </c>
      <c r="C127" s="77">
        <v>0</v>
      </c>
      <c r="D127" s="77">
        <v>0</v>
      </c>
    </row>
    <row r="128" spans="1:4" ht="15">
      <c r="A128" s="76" t="s">
        <v>439</v>
      </c>
      <c r="B128" s="76" t="s">
        <v>440</v>
      </c>
      <c r="C128" s="77">
        <v>0</v>
      </c>
      <c r="D128" s="77">
        <v>0</v>
      </c>
    </row>
    <row r="129" spans="1:4" ht="15">
      <c r="A129" s="76" t="s">
        <v>441</v>
      </c>
      <c r="B129" s="76" t="s">
        <v>442</v>
      </c>
      <c r="C129" s="77">
        <v>0</v>
      </c>
      <c r="D129" s="77">
        <v>0</v>
      </c>
    </row>
    <row r="130" spans="1:4" ht="15">
      <c r="A130" s="76" t="s">
        <v>443</v>
      </c>
      <c r="B130" s="76" t="s">
        <v>444</v>
      </c>
      <c r="C130" s="77">
        <v>0</v>
      </c>
      <c r="D130" s="77">
        <v>0</v>
      </c>
    </row>
    <row r="131" spans="1:4" ht="15">
      <c r="A131" s="76" t="s">
        <v>445</v>
      </c>
      <c r="B131" s="76" t="s">
        <v>446</v>
      </c>
      <c r="C131" s="77">
        <v>0</v>
      </c>
      <c r="D131" s="77">
        <v>0</v>
      </c>
    </row>
    <row r="132" spans="1:4" ht="15">
      <c r="A132" s="76" t="s">
        <v>447</v>
      </c>
      <c r="B132" s="76" t="s">
        <v>448</v>
      </c>
      <c r="C132" s="77">
        <v>0</v>
      </c>
      <c r="D132" s="77">
        <v>0</v>
      </c>
    </row>
    <row r="133" spans="1:4" ht="15">
      <c r="A133" s="76" t="s">
        <v>449</v>
      </c>
      <c r="B133" s="76" t="s">
        <v>450</v>
      </c>
      <c r="C133" s="77">
        <v>0</v>
      </c>
      <c r="D133" s="77">
        <v>0</v>
      </c>
    </row>
    <row r="134" spans="1:4" ht="15">
      <c r="A134" s="76" t="s">
        <v>451</v>
      </c>
      <c r="B134" s="76" t="s">
        <v>452</v>
      </c>
      <c r="C134" s="77">
        <v>0</v>
      </c>
      <c r="D134" s="77">
        <v>0</v>
      </c>
    </row>
    <row r="135" spans="1:4" ht="15">
      <c r="A135" s="76" t="s">
        <v>453</v>
      </c>
      <c r="B135" s="76" t="s">
        <v>454</v>
      </c>
      <c r="C135" s="77">
        <v>0</v>
      </c>
      <c r="D135" s="77">
        <v>0</v>
      </c>
    </row>
    <row r="136" spans="1:4" ht="15">
      <c r="A136" s="76" t="s">
        <v>455</v>
      </c>
      <c r="B136" s="76" t="s">
        <v>456</v>
      </c>
      <c r="C136" s="77">
        <v>-55.4</v>
      </c>
      <c r="D136" s="77">
        <v>0</v>
      </c>
    </row>
    <row r="137" spans="1:4" ht="15">
      <c r="A137" s="76" t="s">
        <v>457</v>
      </c>
      <c r="B137" s="76" t="s">
        <v>458</v>
      </c>
      <c r="C137" s="77">
        <v>-816</v>
      </c>
      <c r="D137" s="77">
        <v>-169</v>
      </c>
    </row>
    <row r="138" spans="1:4" ht="15">
      <c r="A138" s="76" t="s">
        <v>459</v>
      </c>
      <c r="B138" s="76" t="s">
        <v>460</v>
      </c>
      <c r="C138" s="77">
        <v>0</v>
      </c>
      <c r="D138" s="77">
        <v>0</v>
      </c>
    </row>
    <row r="139" spans="1:4" ht="15">
      <c r="A139" s="76" t="s">
        <v>461</v>
      </c>
      <c r="B139" s="76" t="s">
        <v>462</v>
      </c>
      <c r="C139" s="77">
        <v>0</v>
      </c>
      <c r="D139" s="77">
        <v>0</v>
      </c>
    </row>
    <row r="140" spans="1:4" ht="15">
      <c r="A140" s="76" t="s">
        <v>463</v>
      </c>
      <c r="B140" s="76" t="s">
        <v>464</v>
      </c>
      <c r="C140" s="77">
        <v>-51.12</v>
      </c>
      <c r="D140" s="77">
        <v>0</v>
      </c>
    </row>
    <row r="141" spans="1:4" ht="15">
      <c r="A141" s="76" t="s">
        <v>465</v>
      </c>
      <c r="B141" s="76" t="s">
        <v>466</v>
      </c>
      <c r="C141" s="77">
        <v>-138.1</v>
      </c>
      <c r="D141" s="77">
        <v>0</v>
      </c>
    </row>
    <row r="142" spans="1:4" ht="15">
      <c r="A142" s="76" t="s">
        <v>467</v>
      </c>
      <c r="B142" s="76" t="s">
        <v>468</v>
      </c>
      <c r="C142" s="77">
        <v>0</v>
      </c>
      <c r="D142" s="77">
        <v>0</v>
      </c>
    </row>
    <row r="143" spans="1:4" ht="15">
      <c r="A143" s="76" t="s">
        <v>469</v>
      </c>
      <c r="B143" s="76" t="s">
        <v>470</v>
      </c>
      <c r="C143" s="77">
        <v>0</v>
      </c>
      <c r="D143" s="77">
        <v>0</v>
      </c>
    </row>
    <row r="144" spans="1:4" ht="15">
      <c r="A144" s="76" t="s">
        <v>471</v>
      </c>
      <c r="B144" s="76" t="s">
        <v>472</v>
      </c>
      <c r="C144" s="77">
        <v>520485.62</v>
      </c>
      <c r="D144" s="77">
        <v>0</v>
      </c>
    </row>
    <row r="145" spans="1:4" ht="15">
      <c r="A145" s="76" t="s">
        <v>473</v>
      </c>
      <c r="B145" s="76" t="s">
        <v>474</v>
      </c>
      <c r="C145" s="77">
        <v>133243.77</v>
      </c>
      <c r="D145" s="77">
        <v>0</v>
      </c>
    </row>
    <row r="146" spans="1:4" ht="15">
      <c r="A146" s="76" t="s">
        <v>475</v>
      </c>
      <c r="B146" s="76" t="s">
        <v>476</v>
      </c>
      <c r="C146" s="77">
        <v>24041.5</v>
      </c>
      <c r="D146" s="77">
        <v>0</v>
      </c>
    </row>
    <row r="147" spans="1:4" ht="15">
      <c r="A147" s="76" t="s">
        <v>477</v>
      </c>
      <c r="B147" s="76" t="s">
        <v>478</v>
      </c>
      <c r="C147" s="77">
        <v>0</v>
      </c>
      <c r="D147" s="77">
        <v>0</v>
      </c>
    </row>
    <row r="148" spans="1:4" ht="15">
      <c r="A148" s="76" t="s">
        <v>479</v>
      </c>
      <c r="B148" s="76" t="s">
        <v>480</v>
      </c>
      <c r="C148" s="77">
        <v>68853.32</v>
      </c>
      <c r="D148" s="77">
        <v>0</v>
      </c>
    </row>
    <row r="149" spans="1:4" ht="15">
      <c r="A149" s="76" t="s">
        <v>481</v>
      </c>
      <c r="B149" s="76" t="s">
        <v>482</v>
      </c>
      <c r="C149" s="77">
        <v>0</v>
      </c>
      <c r="D149" s="77">
        <v>0</v>
      </c>
    </row>
    <row r="150" spans="1:4" ht="15">
      <c r="A150" s="76" t="s">
        <v>483</v>
      </c>
      <c r="B150" s="76" t="s">
        <v>484</v>
      </c>
      <c r="C150" s="77">
        <v>15231.74</v>
      </c>
      <c r="D150" s="77">
        <v>0</v>
      </c>
    </row>
    <row r="151" spans="1:4" ht="15">
      <c r="A151" s="76" t="s">
        <v>485</v>
      </c>
      <c r="B151" s="76" t="s">
        <v>486</v>
      </c>
      <c r="C151" s="77">
        <v>13772.14</v>
      </c>
      <c r="D151" s="77">
        <v>0</v>
      </c>
    </row>
    <row r="152" spans="1:4" ht="15">
      <c r="A152" s="76" t="s">
        <v>487</v>
      </c>
      <c r="B152" s="76" t="s">
        <v>488</v>
      </c>
      <c r="C152" s="77">
        <v>2662.15</v>
      </c>
      <c r="D152" s="77">
        <v>0</v>
      </c>
    </row>
    <row r="153" spans="1:4" ht="15">
      <c r="A153" s="76" t="s">
        <v>489</v>
      </c>
      <c r="B153" s="76" t="s">
        <v>490</v>
      </c>
      <c r="C153" s="77">
        <v>0</v>
      </c>
      <c r="D153" s="77">
        <v>0</v>
      </c>
    </row>
    <row r="154" spans="1:4" ht="15">
      <c r="A154" s="76" t="s">
        <v>491</v>
      </c>
      <c r="B154" s="76" t="s">
        <v>492</v>
      </c>
      <c r="C154" s="77">
        <v>0</v>
      </c>
      <c r="D154" s="77">
        <v>0</v>
      </c>
    </row>
    <row r="155" spans="1:4" ht="15">
      <c r="A155" s="76" t="s">
        <v>493</v>
      </c>
      <c r="B155" s="76" t="s">
        <v>494</v>
      </c>
      <c r="C155" s="77">
        <v>7400</v>
      </c>
      <c r="D155" s="77">
        <v>1200</v>
      </c>
    </row>
    <row r="156" spans="1:4" ht="15">
      <c r="A156" s="76" t="s">
        <v>495</v>
      </c>
      <c r="B156" s="76" t="s">
        <v>496</v>
      </c>
      <c r="C156" s="77">
        <v>1349.5</v>
      </c>
      <c r="D156" s="77">
        <v>4626.5</v>
      </c>
    </row>
    <row r="157" spans="1:4" ht="15">
      <c r="A157" s="76" t="s">
        <v>497</v>
      </c>
      <c r="B157" s="76" t="s">
        <v>498</v>
      </c>
      <c r="C157" s="77">
        <v>1616</v>
      </c>
      <c r="D157" s="77">
        <v>0</v>
      </c>
    </row>
    <row r="158" spans="1:4" ht="15">
      <c r="A158" s="76" t="s">
        <v>499</v>
      </c>
      <c r="B158" s="76" t="s">
        <v>500</v>
      </c>
      <c r="C158" s="77">
        <v>318.75</v>
      </c>
      <c r="D158" s="77">
        <v>0</v>
      </c>
    </row>
    <row r="159" spans="1:4" ht="15">
      <c r="A159" s="76" t="s">
        <v>501</v>
      </c>
      <c r="B159" s="76" t="s">
        <v>502</v>
      </c>
      <c r="C159" s="77">
        <v>22847.6</v>
      </c>
      <c r="D159" s="77">
        <v>0</v>
      </c>
    </row>
    <row r="160" spans="1:4" ht="15">
      <c r="A160" s="76" t="s">
        <v>503</v>
      </c>
      <c r="B160" s="76" t="s">
        <v>504</v>
      </c>
      <c r="C160" s="77">
        <v>348</v>
      </c>
      <c r="D160" s="77">
        <v>0</v>
      </c>
    </row>
    <row r="161" spans="1:4" ht="15">
      <c r="A161" s="76" t="s">
        <v>505</v>
      </c>
      <c r="B161" s="76" t="s">
        <v>506</v>
      </c>
      <c r="C161" s="77">
        <v>0</v>
      </c>
      <c r="D161" s="77">
        <v>86752.02</v>
      </c>
    </row>
    <row r="162" spans="1:4" ht="15">
      <c r="A162" s="76" t="s">
        <v>507</v>
      </c>
      <c r="B162" s="76" t="s">
        <v>508</v>
      </c>
      <c r="C162" s="77">
        <v>0</v>
      </c>
      <c r="D162" s="77">
        <v>40048</v>
      </c>
    </row>
    <row r="163" spans="1:4" ht="15">
      <c r="A163" s="76" t="s">
        <v>509</v>
      </c>
      <c r="B163" s="76" t="s">
        <v>510</v>
      </c>
      <c r="C163" s="77">
        <v>0</v>
      </c>
      <c r="D163" s="77">
        <v>2189.74</v>
      </c>
    </row>
    <row r="164" spans="1:4" ht="15">
      <c r="A164" s="76" t="s">
        <v>511</v>
      </c>
      <c r="B164" s="76" t="s">
        <v>512</v>
      </c>
      <c r="C164" s="77">
        <v>0</v>
      </c>
      <c r="D164" s="77">
        <v>1482.56</v>
      </c>
    </row>
    <row r="165" spans="1:4" ht="15">
      <c r="A165" s="76" t="s">
        <v>513</v>
      </c>
      <c r="B165" s="76" t="s">
        <v>514</v>
      </c>
      <c r="C165" s="77">
        <v>0</v>
      </c>
      <c r="D165" s="77">
        <v>0</v>
      </c>
    </row>
    <row r="166" spans="1:4" ht="15">
      <c r="A166" s="76" t="s">
        <v>515</v>
      </c>
      <c r="B166" s="76" t="s">
        <v>516</v>
      </c>
      <c r="C166" s="77">
        <v>0</v>
      </c>
      <c r="D166" s="77">
        <v>0</v>
      </c>
    </row>
    <row r="167" spans="1:4" ht="15">
      <c r="A167" s="76" t="s">
        <v>517</v>
      </c>
      <c r="B167" s="76" t="s">
        <v>518</v>
      </c>
      <c r="C167" s="77">
        <v>0</v>
      </c>
      <c r="D167" s="77">
        <v>0</v>
      </c>
    </row>
    <row r="168" spans="1:4" ht="15">
      <c r="A168" s="76" t="s">
        <v>519</v>
      </c>
      <c r="B168" s="76" t="s">
        <v>520</v>
      </c>
      <c r="C168" s="77">
        <v>0</v>
      </c>
      <c r="D168" s="77">
        <v>0</v>
      </c>
    </row>
    <row r="169" spans="1:4" ht="15">
      <c r="A169" s="76" t="s">
        <v>521</v>
      </c>
      <c r="B169" s="76" t="s">
        <v>522</v>
      </c>
      <c r="C169" s="77">
        <v>0</v>
      </c>
      <c r="D169" s="77">
        <v>0</v>
      </c>
    </row>
    <row r="170" spans="1:4" ht="15">
      <c r="A170" s="76" t="s">
        <v>523</v>
      </c>
      <c r="B170" s="76" t="s">
        <v>524</v>
      </c>
      <c r="C170" s="77">
        <v>0</v>
      </c>
      <c r="D170" s="77">
        <v>0</v>
      </c>
    </row>
    <row r="171" spans="1:4" ht="15">
      <c r="A171" s="76" t="s">
        <v>525</v>
      </c>
      <c r="B171" s="76" t="s">
        <v>526</v>
      </c>
      <c r="C171" s="77">
        <v>0</v>
      </c>
      <c r="D171" s="77">
        <v>0</v>
      </c>
    </row>
    <row r="172" spans="1:4" ht="15">
      <c r="A172" s="76" t="s">
        <v>527</v>
      </c>
      <c r="B172" s="76" t="s">
        <v>528</v>
      </c>
      <c r="C172" s="77">
        <v>0</v>
      </c>
      <c r="D172" s="77">
        <v>0</v>
      </c>
    </row>
    <row r="173" spans="1:4" ht="15">
      <c r="A173" s="76" t="s">
        <v>529</v>
      </c>
      <c r="B173" s="76" t="s">
        <v>530</v>
      </c>
      <c r="C173" s="77">
        <v>71610</v>
      </c>
      <c r="D173" s="77">
        <v>14322</v>
      </c>
    </row>
    <row r="174" spans="1:4" ht="15">
      <c r="A174" s="76" t="s">
        <v>531</v>
      </c>
      <c r="B174" s="76" t="s">
        <v>532</v>
      </c>
      <c r="C174" s="77">
        <v>0</v>
      </c>
      <c r="D174" s="77">
        <v>26564.5</v>
      </c>
    </row>
    <row r="175" spans="1:4" ht="15">
      <c r="A175" s="76" t="s">
        <v>533</v>
      </c>
      <c r="B175" s="76" t="s">
        <v>534</v>
      </c>
      <c r="C175" s="77">
        <v>0</v>
      </c>
      <c r="D175" s="77">
        <v>3453.75</v>
      </c>
    </row>
    <row r="176" spans="1:4" ht="15">
      <c r="A176" s="76" t="s">
        <v>535</v>
      </c>
      <c r="B176" s="76" t="s">
        <v>536</v>
      </c>
      <c r="C176" s="77">
        <v>0</v>
      </c>
      <c r="D176" s="77">
        <v>0</v>
      </c>
    </row>
    <row r="177" spans="1:4" ht="15">
      <c r="A177" s="76" t="s">
        <v>537</v>
      </c>
      <c r="B177" s="76" t="s">
        <v>538</v>
      </c>
      <c r="C177" s="77">
        <v>0</v>
      </c>
      <c r="D177" s="77">
        <v>0</v>
      </c>
    </row>
    <row r="178" spans="1:4" ht="15">
      <c r="A178" s="76" t="s">
        <v>539</v>
      </c>
      <c r="B178" s="76" t="s">
        <v>540</v>
      </c>
      <c r="C178" s="77">
        <v>0</v>
      </c>
      <c r="D178" s="77">
        <v>-4040.11</v>
      </c>
    </row>
    <row r="179" spans="1:4" ht="15">
      <c r="A179" s="76" t="s">
        <v>541</v>
      </c>
      <c r="B179" s="76" t="s">
        <v>542</v>
      </c>
      <c r="C179" s="77">
        <v>0</v>
      </c>
      <c r="D179" s="77">
        <v>0</v>
      </c>
    </row>
    <row r="180" spans="1:4" ht="15">
      <c r="A180" s="76" t="s">
        <v>543</v>
      </c>
      <c r="B180" s="76" t="s">
        <v>544</v>
      </c>
      <c r="C180" s="77">
        <v>0</v>
      </c>
      <c r="D180" s="77">
        <v>0</v>
      </c>
    </row>
    <row r="181" spans="1:4" ht="15">
      <c r="A181" s="76" t="s">
        <v>545</v>
      </c>
      <c r="B181" s="76" t="s">
        <v>546</v>
      </c>
      <c r="C181" s="77">
        <v>230743.85</v>
      </c>
      <c r="D181" s="77">
        <v>36530.24</v>
      </c>
    </row>
    <row r="182" spans="1:4" ht="15">
      <c r="A182" s="76" t="s">
        <v>547</v>
      </c>
      <c r="B182" s="76" t="s">
        <v>548</v>
      </c>
      <c r="C182" s="77">
        <v>-11054.71</v>
      </c>
      <c r="D182" s="77">
        <v>0</v>
      </c>
    </row>
    <row r="183" spans="1:4" ht="15">
      <c r="A183" s="76" t="s">
        <v>549</v>
      </c>
      <c r="B183" s="76" t="s">
        <v>550</v>
      </c>
      <c r="C183" s="77">
        <v>0</v>
      </c>
      <c r="D183" s="77">
        <v>0</v>
      </c>
    </row>
    <row r="184" spans="1:4" ht="15">
      <c r="A184" s="76" t="s">
        <v>551</v>
      </c>
      <c r="B184" s="76" t="s">
        <v>552</v>
      </c>
      <c r="C184" s="77">
        <v>0</v>
      </c>
      <c r="D184" s="77">
        <v>18745.84</v>
      </c>
    </row>
    <row r="185" spans="1:4" ht="15">
      <c r="A185" s="76" t="s">
        <v>553</v>
      </c>
      <c r="B185" s="76" t="s">
        <v>554</v>
      </c>
      <c r="C185" s="77">
        <v>0</v>
      </c>
      <c r="D185" s="77">
        <v>0</v>
      </c>
    </row>
    <row r="186" spans="1:4" ht="15">
      <c r="A186" s="76" t="s">
        <v>555</v>
      </c>
      <c r="B186" s="76" t="s">
        <v>556</v>
      </c>
      <c r="C186" s="77">
        <v>0</v>
      </c>
      <c r="D186" s="77">
        <v>0</v>
      </c>
    </row>
    <row r="187" spans="1:4" ht="15">
      <c r="A187" s="76" t="s">
        <v>557</v>
      </c>
      <c r="B187" s="76" t="s">
        <v>558</v>
      </c>
      <c r="C187" s="77">
        <v>0</v>
      </c>
      <c r="D187" s="77">
        <v>0</v>
      </c>
    </row>
    <row r="188" spans="1:4" ht="15">
      <c r="A188" s="76" t="s">
        <v>559</v>
      </c>
      <c r="B188" s="76" t="s">
        <v>560</v>
      </c>
      <c r="C188" s="77">
        <v>5976.75</v>
      </c>
      <c r="D188" s="77">
        <v>0</v>
      </c>
    </row>
    <row r="189" spans="1:4" ht="15">
      <c r="A189" s="76" t="s">
        <v>561</v>
      </c>
      <c r="B189" s="76" t="s">
        <v>562</v>
      </c>
      <c r="C189" s="77">
        <v>104098.3</v>
      </c>
      <c r="D189" s="77">
        <v>0</v>
      </c>
    </row>
    <row r="190" spans="1:4" ht="15">
      <c r="A190" s="76" t="s">
        <v>563</v>
      </c>
      <c r="B190" s="76" t="s">
        <v>564</v>
      </c>
      <c r="C190" s="77">
        <v>39900</v>
      </c>
      <c r="D190" s="77">
        <v>0</v>
      </c>
    </row>
    <row r="191" spans="1:4" ht="15">
      <c r="A191" s="76" t="s">
        <v>565</v>
      </c>
      <c r="B191" s="76" t="s">
        <v>566</v>
      </c>
      <c r="C191" s="77">
        <v>-62741.14</v>
      </c>
      <c r="D191" s="77">
        <v>0</v>
      </c>
    </row>
    <row r="192" spans="1:4" ht="15">
      <c r="A192" s="76" t="s">
        <v>567</v>
      </c>
      <c r="B192" s="76" t="s">
        <v>568</v>
      </c>
      <c r="C192" s="77">
        <v>80400</v>
      </c>
      <c r="D192" s="77">
        <v>0</v>
      </c>
    </row>
    <row r="193" spans="1:4" ht="15">
      <c r="A193" s="76" t="s">
        <v>569</v>
      </c>
      <c r="B193" s="76" t="s">
        <v>570</v>
      </c>
      <c r="C193" s="77">
        <v>0</v>
      </c>
      <c r="D193" s="77">
        <v>0</v>
      </c>
    </row>
    <row r="194" spans="1:4" ht="15">
      <c r="A194" s="76" t="s">
        <v>571</v>
      </c>
      <c r="B194" s="76" t="s">
        <v>572</v>
      </c>
      <c r="C194" s="77">
        <v>0</v>
      </c>
      <c r="D194" s="77">
        <v>0</v>
      </c>
    </row>
    <row r="195" spans="1:4" ht="15">
      <c r="A195" s="76" t="s">
        <v>573</v>
      </c>
      <c r="B195" s="76" t="s">
        <v>574</v>
      </c>
      <c r="C195" s="77">
        <v>0</v>
      </c>
      <c r="D195" s="77">
        <v>0</v>
      </c>
    </row>
    <row r="196" spans="1:4" ht="15">
      <c r="A196" s="76" t="s">
        <v>575</v>
      </c>
      <c r="B196" s="76" t="s">
        <v>576</v>
      </c>
      <c r="C196" s="77">
        <v>0</v>
      </c>
      <c r="D196" s="77">
        <v>0</v>
      </c>
    </row>
    <row r="197" spans="1:4" ht="15">
      <c r="A197" s="76" t="s">
        <v>577</v>
      </c>
      <c r="B197" s="76" t="s">
        <v>578</v>
      </c>
      <c r="C197" s="77">
        <v>0</v>
      </c>
      <c r="D197" s="77">
        <v>0</v>
      </c>
    </row>
    <row r="198" spans="1:4" ht="15">
      <c r="A198" s="76" t="s">
        <v>579</v>
      </c>
      <c r="B198" s="76" t="s">
        <v>580</v>
      </c>
      <c r="C198" s="77">
        <v>3720.5</v>
      </c>
      <c r="D198" s="77">
        <v>0</v>
      </c>
    </row>
    <row r="199" spans="1:4" ht="15">
      <c r="A199" s="76" t="s">
        <v>581</v>
      </c>
      <c r="B199" s="76" t="s">
        <v>582</v>
      </c>
      <c r="C199" s="77">
        <v>0</v>
      </c>
      <c r="D199" s="77">
        <v>0</v>
      </c>
    </row>
    <row r="200" spans="1:4" ht="15">
      <c r="A200" s="76" t="s">
        <v>583</v>
      </c>
      <c r="B200" s="76" t="s">
        <v>584</v>
      </c>
      <c r="C200" s="77">
        <v>0</v>
      </c>
      <c r="D200" s="77">
        <v>0</v>
      </c>
    </row>
    <row r="201" spans="1:4" ht="15">
      <c r="A201" s="76" t="s">
        <v>585</v>
      </c>
      <c r="B201" s="76" t="s">
        <v>582</v>
      </c>
      <c r="C201" s="77">
        <v>33520.64</v>
      </c>
      <c r="D201" s="77">
        <v>0</v>
      </c>
    </row>
    <row r="202" spans="1:4" ht="15">
      <c r="A202" s="76" t="s">
        <v>586</v>
      </c>
      <c r="B202" s="76" t="s">
        <v>587</v>
      </c>
      <c r="C202" s="77">
        <v>0</v>
      </c>
      <c r="D202" s="77">
        <v>0</v>
      </c>
    </row>
    <row r="203" spans="1:4" ht="15">
      <c r="A203" s="76" t="s">
        <v>588</v>
      </c>
      <c r="B203" s="76" t="s">
        <v>589</v>
      </c>
      <c r="C203" s="77">
        <v>0</v>
      </c>
      <c r="D203" s="77">
        <v>0</v>
      </c>
    </row>
    <row r="204" spans="1:4" ht="15">
      <c r="A204" s="76" t="s">
        <v>590</v>
      </c>
      <c r="B204" s="76" t="s">
        <v>591</v>
      </c>
      <c r="C204" s="77">
        <v>5517.56</v>
      </c>
      <c r="D204" s="77">
        <v>0</v>
      </c>
    </row>
    <row r="205" spans="1:4" ht="15">
      <c r="A205" s="76" t="s">
        <v>592</v>
      </c>
      <c r="B205" s="76" t="s">
        <v>593</v>
      </c>
      <c r="C205" s="77">
        <v>156.84</v>
      </c>
      <c r="D205" s="77">
        <v>0</v>
      </c>
    </row>
    <row r="206" spans="1:4" ht="15">
      <c r="A206" s="76" t="s">
        <v>594</v>
      </c>
      <c r="B206" s="76" t="s">
        <v>595</v>
      </c>
      <c r="C206" s="77">
        <v>9097.43</v>
      </c>
      <c r="D206" s="77">
        <v>0</v>
      </c>
    </row>
    <row r="207" spans="1:4" ht="15">
      <c r="A207" s="76" t="s">
        <v>596</v>
      </c>
      <c r="B207" s="76" t="s">
        <v>597</v>
      </c>
      <c r="C207" s="77">
        <v>3452.22</v>
      </c>
      <c r="D207" s="77">
        <v>0</v>
      </c>
    </row>
    <row r="208" spans="1:4" ht="15">
      <c r="A208" s="76" t="s">
        <v>598</v>
      </c>
      <c r="B208" s="76" t="s">
        <v>599</v>
      </c>
      <c r="C208" s="77">
        <v>0</v>
      </c>
      <c r="D208" s="77">
        <v>0</v>
      </c>
    </row>
    <row r="209" spans="1:4" ht="15">
      <c r="A209" s="76" t="s">
        <v>600</v>
      </c>
      <c r="B209" s="76" t="s">
        <v>601</v>
      </c>
      <c r="C209" s="77">
        <v>2795.51</v>
      </c>
      <c r="D209" s="77">
        <v>0</v>
      </c>
    </row>
    <row r="210" spans="1:4" ht="15">
      <c r="A210" s="76" t="s">
        <v>602</v>
      </c>
      <c r="B210" s="76" t="s">
        <v>603</v>
      </c>
      <c r="C210" s="77">
        <v>0</v>
      </c>
      <c r="D210" s="77">
        <v>0</v>
      </c>
    </row>
    <row r="211" spans="1:4" ht="15">
      <c r="A211" s="76" t="s">
        <v>604</v>
      </c>
      <c r="B211" s="76" t="s">
        <v>605</v>
      </c>
      <c r="C211" s="77">
        <v>4365.02</v>
      </c>
      <c r="D211" s="77">
        <v>0</v>
      </c>
    </row>
    <row r="212" spans="1:4" ht="15">
      <c r="A212" s="76" t="s">
        <v>606</v>
      </c>
      <c r="B212" s="76" t="s">
        <v>607</v>
      </c>
      <c r="C212" s="77">
        <v>2580.63</v>
      </c>
      <c r="D212" s="77">
        <v>0</v>
      </c>
    </row>
    <row r="213" spans="1:4" ht="15">
      <c r="A213" s="76" t="s">
        <v>608</v>
      </c>
      <c r="B213" s="76" t="s">
        <v>609</v>
      </c>
      <c r="C213" s="77">
        <v>262.97</v>
      </c>
      <c r="D213" s="77">
        <v>0</v>
      </c>
    </row>
    <row r="214" spans="1:4" ht="15">
      <c r="A214" s="76" t="s">
        <v>610</v>
      </c>
      <c r="B214" s="76" t="s">
        <v>611</v>
      </c>
      <c r="C214" s="77">
        <v>0</v>
      </c>
      <c r="D214" s="77">
        <v>80591.8</v>
      </c>
    </row>
    <row r="215" spans="1:4" ht="15">
      <c r="A215" s="76" t="s">
        <v>612</v>
      </c>
      <c r="B215" s="76" t="s">
        <v>613</v>
      </c>
      <c r="C215" s="77">
        <v>0</v>
      </c>
      <c r="D215" s="77">
        <v>0</v>
      </c>
    </row>
    <row r="216" spans="1:4" ht="15">
      <c r="A216" s="76" t="s">
        <v>614</v>
      </c>
      <c r="B216" s="76" t="s">
        <v>615</v>
      </c>
      <c r="C216" s="77">
        <v>0</v>
      </c>
      <c r="D216" s="77">
        <v>0</v>
      </c>
    </row>
    <row r="217" spans="1:4" ht="15">
      <c r="A217" s="76" t="s">
        <v>616</v>
      </c>
      <c r="B217" s="76" t="s">
        <v>617</v>
      </c>
      <c r="C217" s="77">
        <v>27467.01</v>
      </c>
      <c r="D217" s="77">
        <v>0</v>
      </c>
    </row>
    <row r="218" spans="1:4" ht="15">
      <c r="A218" s="76" t="s">
        <v>618</v>
      </c>
      <c r="B218" s="76" t="s">
        <v>619</v>
      </c>
      <c r="C218" s="77">
        <v>0</v>
      </c>
      <c r="D218" s="77">
        <v>0</v>
      </c>
    </row>
    <row r="219" spans="1:4" ht="15">
      <c r="A219" s="76" t="s">
        <v>620</v>
      </c>
      <c r="B219" s="76" t="s">
        <v>621</v>
      </c>
      <c r="C219" s="77">
        <v>3195.54</v>
      </c>
      <c r="D219" s="77">
        <v>0</v>
      </c>
    </row>
    <row r="220" spans="1:4" ht="15">
      <c r="A220" s="76" t="s">
        <v>622</v>
      </c>
      <c r="B220" s="76" t="s">
        <v>623</v>
      </c>
      <c r="C220" s="77">
        <v>1195.3</v>
      </c>
      <c r="D220" s="77">
        <v>0</v>
      </c>
    </row>
    <row r="221" spans="1:4" ht="15">
      <c r="A221" s="76" t="s">
        <v>624</v>
      </c>
      <c r="B221" s="76" t="s">
        <v>625</v>
      </c>
      <c r="C221" s="77">
        <v>11563.79</v>
      </c>
      <c r="D221" s="77">
        <v>0</v>
      </c>
    </row>
    <row r="222" spans="1:4" ht="15">
      <c r="A222" s="76" t="s">
        <v>626</v>
      </c>
      <c r="B222" s="76" t="s">
        <v>627</v>
      </c>
      <c r="C222" s="77">
        <v>0</v>
      </c>
      <c r="D222" s="77">
        <v>0</v>
      </c>
    </row>
    <row r="223" spans="1:4" ht="15">
      <c r="A223" s="76" t="s">
        <v>628</v>
      </c>
      <c r="B223" s="76" t="s">
        <v>629</v>
      </c>
      <c r="C223" s="77">
        <v>5835.6</v>
      </c>
      <c r="D223" s="77">
        <v>0</v>
      </c>
    </row>
    <row r="224" spans="1:4" ht="15">
      <c r="A224" s="76" t="s">
        <v>630</v>
      </c>
      <c r="B224" s="76" t="s">
        <v>631</v>
      </c>
      <c r="C224" s="77">
        <v>0</v>
      </c>
      <c r="D224" s="77">
        <v>0</v>
      </c>
    </row>
    <row r="225" spans="1:4" ht="15">
      <c r="A225" s="76" t="s">
        <v>632</v>
      </c>
      <c r="B225" s="76" t="s">
        <v>633</v>
      </c>
      <c r="C225" s="77">
        <v>13500.08</v>
      </c>
      <c r="D225" s="77">
        <v>0</v>
      </c>
    </row>
    <row r="226" spans="1:4" ht="15">
      <c r="A226" s="76" t="s">
        <v>634</v>
      </c>
      <c r="B226" s="76" t="s">
        <v>635</v>
      </c>
      <c r="C226" s="77">
        <v>1203.84</v>
      </c>
      <c r="D226" s="77">
        <v>0</v>
      </c>
    </row>
    <row r="227" spans="1:4" ht="15">
      <c r="A227" s="76" t="s">
        <v>636</v>
      </c>
      <c r="B227" s="76" t="s">
        <v>637</v>
      </c>
      <c r="C227" s="77">
        <v>1000</v>
      </c>
      <c r="D227" s="77">
        <v>0</v>
      </c>
    </row>
    <row r="228" spans="1:4" ht="15">
      <c r="A228" s="76" t="s">
        <v>638</v>
      </c>
      <c r="B228" s="76" t="s">
        <v>639</v>
      </c>
      <c r="C228" s="77">
        <v>0</v>
      </c>
      <c r="D228" s="77">
        <v>0</v>
      </c>
    </row>
    <row r="229" spans="1:4" ht="15">
      <c r="A229" s="76" t="s">
        <v>640</v>
      </c>
      <c r="B229" s="76" t="s">
        <v>641</v>
      </c>
      <c r="C229" s="77">
        <v>0</v>
      </c>
      <c r="D229" s="77">
        <v>0</v>
      </c>
    </row>
    <row r="230" spans="1:4" ht="15">
      <c r="A230" s="76" t="s">
        <v>642</v>
      </c>
      <c r="B230" s="76" t="s">
        <v>643</v>
      </c>
      <c r="C230" s="77">
        <v>1007.54</v>
      </c>
      <c r="D230" s="77">
        <v>0</v>
      </c>
    </row>
    <row r="231" spans="1:4" ht="15">
      <c r="A231" s="76" t="s">
        <v>644</v>
      </c>
      <c r="B231" s="76" t="s">
        <v>645</v>
      </c>
      <c r="C231" s="77">
        <v>9541.76</v>
      </c>
      <c r="D231" s="77">
        <v>0</v>
      </c>
    </row>
    <row r="232" spans="1:4" ht="15">
      <c r="A232" s="76" t="s">
        <v>646</v>
      </c>
      <c r="B232" s="76" t="s">
        <v>647</v>
      </c>
      <c r="C232" s="77">
        <v>-309.08</v>
      </c>
      <c r="D232" s="77">
        <v>0</v>
      </c>
    </row>
    <row r="233" spans="1:4" ht="15">
      <c r="A233" s="76" t="s">
        <v>648</v>
      </c>
      <c r="B233" s="76" t="s">
        <v>649</v>
      </c>
      <c r="C233" s="77">
        <v>200</v>
      </c>
      <c r="D233" s="77">
        <v>0</v>
      </c>
    </row>
    <row r="234" spans="1:4" ht="15">
      <c r="A234" s="76" t="s">
        <v>650</v>
      </c>
      <c r="B234" s="76" t="s">
        <v>651</v>
      </c>
      <c r="C234" s="77">
        <v>0</v>
      </c>
      <c r="D234" s="77">
        <v>0</v>
      </c>
    </row>
    <row r="235" spans="1:4" ht="15">
      <c r="A235" s="76" t="s">
        <v>652</v>
      </c>
      <c r="B235" s="76" t="s">
        <v>653</v>
      </c>
      <c r="C235" s="77">
        <v>547.06</v>
      </c>
      <c r="D235" s="77">
        <v>0</v>
      </c>
    </row>
    <row r="236" spans="1:4" ht="15">
      <c r="A236" s="76" t="s">
        <v>654</v>
      </c>
      <c r="B236" s="76" t="s">
        <v>655</v>
      </c>
      <c r="C236" s="77">
        <v>2344.52</v>
      </c>
      <c r="D236" s="77">
        <v>0</v>
      </c>
    </row>
    <row r="237" spans="1:4" ht="15">
      <c r="A237" s="76" t="s">
        <v>656</v>
      </c>
      <c r="B237" s="76" t="s">
        <v>657</v>
      </c>
      <c r="C237" s="77">
        <v>568.09</v>
      </c>
      <c r="D237" s="77">
        <v>0</v>
      </c>
    </row>
    <row r="238" spans="1:4" ht="15">
      <c r="A238" s="76" t="s">
        <v>658</v>
      </c>
      <c r="B238" s="76" t="s">
        <v>659</v>
      </c>
      <c r="C238" s="77">
        <v>6217</v>
      </c>
      <c r="D238" s="77">
        <v>0</v>
      </c>
    </row>
    <row r="239" spans="1:4" ht="15">
      <c r="A239" s="76" t="s">
        <v>660</v>
      </c>
      <c r="B239" s="76" t="s">
        <v>661</v>
      </c>
      <c r="C239" s="77">
        <v>30</v>
      </c>
      <c r="D239" s="77">
        <v>0</v>
      </c>
    </row>
    <row r="240" spans="1:4" ht="15">
      <c r="A240" s="76" t="s">
        <v>662</v>
      </c>
      <c r="B240" s="76" t="s">
        <v>663</v>
      </c>
      <c r="C240" s="77">
        <v>0</v>
      </c>
      <c r="D240" s="77">
        <v>0</v>
      </c>
    </row>
    <row r="241" spans="1:4" ht="15">
      <c r="A241" s="76" t="s">
        <v>664</v>
      </c>
      <c r="B241" s="76" t="s">
        <v>665</v>
      </c>
      <c r="C241" s="77">
        <v>4940.25</v>
      </c>
      <c r="D241" s="77">
        <v>0</v>
      </c>
    </row>
    <row r="242" spans="1:4" ht="15">
      <c r="A242" s="76" t="s">
        <v>666</v>
      </c>
      <c r="B242" s="76" t="s">
        <v>667</v>
      </c>
      <c r="C242" s="77">
        <v>14797.5</v>
      </c>
      <c r="D242" s="77">
        <v>0</v>
      </c>
    </row>
    <row r="243" spans="1:4" ht="15">
      <c r="A243" s="76" t="s">
        <v>668</v>
      </c>
      <c r="B243" s="76" t="s">
        <v>669</v>
      </c>
      <c r="C243" s="77">
        <v>8025</v>
      </c>
      <c r="D243" s="77">
        <v>0</v>
      </c>
    </row>
    <row r="244" spans="1:4" ht="15">
      <c r="A244" s="76" t="s">
        <v>670</v>
      </c>
      <c r="B244" s="76" t="s">
        <v>671</v>
      </c>
      <c r="C244" s="77">
        <v>52665.17</v>
      </c>
      <c r="D244" s="77">
        <v>0</v>
      </c>
    </row>
    <row r="245" spans="1:4" ht="15">
      <c r="A245" s="76" t="s">
        <v>672</v>
      </c>
      <c r="B245" s="76" t="s">
        <v>673</v>
      </c>
      <c r="C245" s="77">
        <v>2190.77</v>
      </c>
      <c r="D245" s="77">
        <v>0</v>
      </c>
    </row>
    <row r="246" spans="1:4" ht="15">
      <c r="A246" s="76" t="s">
        <v>674</v>
      </c>
      <c r="B246" s="76" t="s">
        <v>675</v>
      </c>
      <c r="C246" s="77">
        <v>25481.66</v>
      </c>
      <c r="D246" s="77">
        <v>0</v>
      </c>
    </row>
    <row r="247" spans="1:4" ht="15">
      <c r="A247" s="76" t="s">
        <v>676</v>
      </c>
      <c r="B247" s="76" t="s">
        <v>677</v>
      </c>
      <c r="C247" s="77">
        <v>8515</v>
      </c>
      <c r="D247" s="77">
        <v>0</v>
      </c>
    </row>
    <row r="248" spans="1:4" ht="15">
      <c r="A248" s="76" t="s">
        <v>678</v>
      </c>
      <c r="B248" s="76" t="s">
        <v>679</v>
      </c>
      <c r="C248" s="77">
        <v>206.8</v>
      </c>
      <c r="D248" s="77">
        <v>0</v>
      </c>
    </row>
    <row r="249" spans="1:4" ht="15">
      <c r="A249" s="76" t="s">
        <v>680</v>
      </c>
      <c r="B249" s="76" t="s">
        <v>681</v>
      </c>
      <c r="C249" s="77">
        <v>178.8</v>
      </c>
      <c r="D249" s="77">
        <v>0</v>
      </c>
    </row>
    <row r="250" spans="1:4" ht="15">
      <c r="A250" s="76" t="s">
        <v>682</v>
      </c>
      <c r="B250" s="76" t="s">
        <v>683</v>
      </c>
      <c r="C250" s="77">
        <v>0</v>
      </c>
      <c r="D250" s="77">
        <v>0</v>
      </c>
    </row>
    <row r="251" spans="1:4" ht="15">
      <c r="A251" s="76" t="s">
        <v>684</v>
      </c>
      <c r="B251" s="76" t="s">
        <v>685</v>
      </c>
      <c r="C251" s="77">
        <v>2175.2</v>
      </c>
      <c r="D251" s="77">
        <v>0</v>
      </c>
    </row>
    <row r="252" spans="1:4" ht="15">
      <c r="A252" s="76" t="s">
        <v>686</v>
      </c>
      <c r="B252" s="76" t="s">
        <v>687</v>
      </c>
      <c r="C252" s="77">
        <v>0</v>
      </c>
      <c r="D252" s="77">
        <v>0</v>
      </c>
    </row>
    <row r="253" spans="1:4" ht="15">
      <c r="A253" s="76" t="s">
        <v>688</v>
      </c>
      <c r="B253" s="76" t="s">
        <v>689</v>
      </c>
      <c r="C253" s="77">
        <v>0</v>
      </c>
      <c r="D253" s="77">
        <v>0</v>
      </c>
    </row>
    <row r="254" spans="1:4" ht="15">
      <c r="A254" s="76" t="s">
        <v>690</v>
      </c>
      <c r="B254" s="76" t="s">
        <v>691</v>
      </c>
      <c r="C254" s="77">
        <v>3600</v>
      </c>
      <c r="D254" s="77">
        <v>0</v>
      </c>
    </row>
    <row r="255" spans="1:4" ht="15">
      <c r="A255" s="76" t="s">
        <v>692</v>
      </c>
      <c r="B255" s="76" t="s">
        <v>693</v>
      </c>
      <c r="C255" s="77">
        <v>0</v>
      </c>
      <c r="D255" s="77">
        <v>0</v>
      </c>
    </row>
    <row r="256" spans="1:4" ht="15">
      <c r="A256" s="76" t="s">
        <v>694</v>
      </c>
      <c r="B256" s="76" t="s">
        <v>695</v>
      </c>
      <c r="C256" s="77">
        <v>0</v>
      </c>
      <c r="D256" s="77">
        <v>0</v>
      </c>
    </row>
    <row r="257" spans="1:4" ht="15">
      <c r="A257" s="76" t="s">
        <v>696</v>
      </c>
      <c r="B257" s="76" t="s">
        <v>697</v>
      </c>
      <c r="C257" s="77">
        <v>2727.2</v>
      </c>
      <c r="D257" s="77">
        <v>0</v>
      </c>
    </row>
    <row r="258" spans="1:4" ht="15">
      <c r="A258" s="76" t="s">
        <v>698</v>
      </c>
      <c r="B258" s="76" t="s">
        <v>699</v>
      </c>
      <c r="C258" s="77">
        <v>1320</v>
      </c>
      <c r="D258" s="77">
        <v>0</v>
      </c>
    </row>
    <row r="259" spans="1:4" ht="15">
      <c r="A259" s="76" t="s">
        <v>700</v>
      </c>
      <c r="B259" s="76" t="s">
        <v>701</v>
      </c>
      <c r="C259" s="77">
        <v>2043.85</v>
      </c>
      <c r="D259" s="77">
        <v>0</v>
      </c>
    </row>
    <row r="260" spans="1:4" ht="15">
      <c r="A260" s="76" t="s">
        <v>702</v>
      </c>
      <c r="B260" s="76" t="s">
        <v>703</v>
      </c>
      <c r="C260" s="77">
        <v>0</v>
      </c>
      <c r="D260" s="77">
        <v>0</v>
      </c>
    </row>
    <row r="261" spans="1:4" ht="15">
      <c r="A261" s="76" t="s">
        <v>704</v>
      </c>
      <c r="B261" s="76" t="s">
        <v>705</v>
      </c>
      <c r="C261" s="77">
        <v>0</v>
      </c>
      <c r="D261" s="77">
        <v>0</v>
      </c>
    </row>
    <row r="262" spans="1:4" ht="15">
      <c r="A262" s="76" t="s">
        <v>706</v>
      </c>
      <c r="B262" s="76" t="s">
        <v>707</v>
      </c>
      <c r="C262" s="77">
        <v>442.97</v>
      </c>
      <c r="D262" s="77">
        <v>0</v>
      </c>
    </row>
    <row r="263" spans="1:4" ht="15">
      <c r="A263" s="76" t="s">
        <v>708</v>
      </c>
      <c r="B263" s="76" t="s">
        <v>709</v>
      </c>
      <c r="C263" s="77">
        <v>3174.18</v>
      </c>
      <c r="D263" s="77">
        <v>0</v>
      </c>
    </row>
    <row r="264" spans="1:4" ht="15">
      <c r="A264" s="76" t="s">
        <v>710</v>
      </c>
      <c r="B264" s="76" t="s">
        <v>711</v>
      </c>
      <c r="C264" s="77">
        <v>1171.42</v>
      </c>
      <c r="D264" s="77">
        <v>0</v>
      </c>
    </row>
    <row r="265" spans="1:4" ht="15">
      <c r="A265" s="76" t="s">
        <v>712</v>
      </c>
      <c r="B265" s="76" t="s">
        <v>713</v>
      </c>
      <c r="C265" s="77">
        <v>1394</v>
      </c>
      <c r="D265" s="77">
        <v>0</v>
      </c>
    </row>
    <row r="266" spans="1:4" ht="15">
      <c r="A266" s="76" t="s">
        <v>714</v>
      </c>
      <c r="B266" s="76" t="s">
        <v>715</v>
      </c>
      <c r="C266" s="77">
        <v>53241.28</v>
      </c>
      <c r="D266" s="77">
        <v>0</v>
      </c>
    </row>
    <row r="267" spans="1:4" ht="15">
      <c r="A267" s="76" t="s">
        <v>716</v>
      </c>
      <c r="B267" s="76" t="s">
        <v>717</v>
      </c>
      <c r="C267" s="77">
        <v>28663.16</v>
      </c>
      <c r="D267" s="77">
        <v>0</v>
      </c>
    </row>
    <row r="268" spans="1:4" ht="15">
      <c r="A268" s="76" t="s">
        <v>718</v>
      </c>
      <c r="B268" s="76" t="s">
        <v>719</v>
      </c>
      <c r="C268" s="77">
        <v>0</v>
      </c>
      <c r="D268" s="77">
        <v>0</v>
      </c>
    </row>
    <row r="269" spans="1:4" ht="15">
      <c r="A269" s="76" t="s">
        <v>720</v>
      </c>
      <c r="B269" s="76" t="s">
        <v>721</v>
      </c>
      <c r="C269" s="77">
        <v>1600</v>
      </c>
      <c r="D269" s="77">
        <v>0</v>
      </c>
    </row>
    <row r="270" spans="1:4" ht="15">
      <c r="A270" s="76" t="s">
        <v>722</v>
      </c>
      <c r="B270" s="76" t="s">
        <v>723</v>
      </c>
      <c r="C270" s="77">
        <v>0</v>
      </c>
      <c r="D270" s="77">
        <v>0</v>
      </c>
    </row>
    <row r="271" spans="1:4" ht="15">
      <c r="A271" s="76" t="s">
        <v>724</v>
      </c>
      <c r="B271" s="76" t="s">
        <v>725</v>
      </c>
      <c r="C271" s="77">
        <v>-11.73</v>
      </c>
      <c r="D271" s="77">
        <v>0</v>
      </c>
    </row>
    <row r="272" spans="1:4" ht="15">
      <c r="A272" s="76" t="s">
        <v>726</v>
      </c>
      <c r="B272" s="76" t="s">
        <v>727</v>
      </c>
      <c r="C272" s="77">
        <v>21517.3</v>
      </c>
      <c r="D272" s="77">
        <v>0</v>
      </c>
    </row>
    <row r="273" spans="1:4" ht="15">
      <c r="A273" s="76" t="s">
        <v>728</v>
      </c>
      <c r="B273" s="76" t="s">
        <v>729</v>
      </c>
      <c r="C273" s="77">
        <v>399</v>
      </c>
      <c r="D273" s="77">
        <v>0</v>
      </c>
    </row>
    <row r="274" spans="1:4" ht="15">
      <c r="A274" s="76" t="s">
        <v>730</v>
      </c>
      <c r="B274" s="76" t="s">
        <v>731</v>
      </c>
      <c r="C274" s="77">
        <v>0</v>
      </c>
      <c r="D274" s="77">
        <v>0</v>
      </c>
    </row>
    <row r="275" spans="1:4" ht="15">
      <c r="A275" s="76" t="s">
        <v>732</v>
      </c>
      <c r="B275" s="76" t="s">
        <v>733</v>
      </c>
      <c r="C275" s="77">
        <v>10094.51</v>
      </c>
      <c r="D275" s="77">
        <v>0</v>
      </c>
    </row>
    <row r="276" spans="1:4" ht="15">
      <c r="A276" s="76" t="s">
        <v>734</v>
      </c>
      <c r="B276" s="76" t="s">
        <v>735</v>
      </c>
      <c r="C276" s="77">
        <v>1346.74</v>
      </c>
      <c r="D276" s="77">
        <v>0</v>
      </c>
    </row>
    <row r="277" spans="1:4" ht="15">
      <c r="A277" s="76" t="s">
        <v>736</v>
      </c>
      <c r="B277" s="76" t="s">
        <v>737</v>
      </c>
      <c r="C277" s="77">
        <v>2362.71</v>
      </c>
      <c r="D277" s="77">
        <v>0</v>
      </c>
    </row>
    <row r="278" spans="1:4" ht="15">
      <c r="A278" s="76" t="s">
        <v>738</v>
      </c>
      <c r="B278" s="76" t="s">
        <v>739</v>
      </c>
      <c r="C278" s="77">
        <v>2476.56</v>
      </c>
      <c r="D278" s="77">
        <v>0</v>
      </c>
    </row>
    <row r="279" spans="1:4" ht="15">
      <c r="A279" s="76" t="s">
        <v>740</v>
      </c>
      <c r="B279" s="76" t="s">
        <v>741</v>
      </c>
      <c r="C279" s="77">
        <v>1059.85</v>
      </c>
      <c r="D279" s="77">
        <v>0</v>
      </c>
    </row>
    <row r="280" spans="1:4" ht="15">
      <c r="A280" s="76" t="s">
        <v>742</v>
      </c>
      <c r="B280" s="76" t="s">
        <v>743</v>
      </c>
      <c r="C280" s="77">
        <v>0</v>
      </c>
      <c r="D280" s="77">
        <v>0</v>
      </c>
    </row>
    <row r="281" spans="1:4" ht="15">
      <c r="A281" s="76" t="s">
        <v>744</v>
      </c>
      <c r="B281" s="76" t="s">
        <v>745</v>
      </c>
      <c r="C281" s="77">
        <v>0</v>
      </c>
      <c r="D281" s="77">
        <v>0</v>
      </c>
    </row>
    <row r="282" spans="1:4" ht="15">
      <c r="A282" s="76" t="s">
        <v>746</v>
      </c>
      <c r="B282" s="76" t="s">
        <v>747</v>
      </c>
      <c r="C282" s="77">
        <v>37710.23</v>
      </c>
      <c r="D282" s="77">
        <v>0</v>
      </c>
    </row>
    <row r="283" spans="1:4" ht="15">
      <c r="A283" s="76" t="s">
        <v>748</v>
      </c>
      <c r="B283" s="76" t="s">
        <v>749</v>
      </c>
      <c r="C283" s="77">
        <v>18478.36</v>
      </c>
      <c r="D283" s="77">
        <v>0</v>
      </c>
    </row>
    <row r="284" spans="1:4" ht="15">
      <c r="A284" s="76" t="s">
        <v>750</v>
      </c>
      <c r="B284" s="76" t="s">
        <v>751</v>
      </c>
      <c r="C284" s="77">
        <v>16189.56</v>
      </c>
      <c r="D284" s="77">
        <v>0</v>
      </c>
    </row>
    <row r="285" spans="1:4" ht="15">
      <c r="A285" s="76" t="s">
        <v>752</v>
      </c>
      <c r="B285" s="76" t="s">
        <v>753</v>
      </c>
      <c r="C285" s="77">
        <v>0</v>
      </c>
      <c r="D285" s="77">
        <v>0</v>
      </c>
    </row>
    <row r="286" spans="1:4" ht="15">
      <c r="A286" s="76" t="s">
        <v>754</v>
      </c>
      <c r="B286" s="76" t="s">
        <v>367</v>
      </c>
      <c r="C286" s="77">
        <v>0</v>
      </c>
      <c r="D286" s="77">
        <v>0</v>
      </c>
    </row>
    <row r="287" spans="1:4" ht="15">
      <c r="A287" s="76" t="s">
        <v>755</v>
      </c>
      <c r="B287" s="76" t="s">
        <v>756</v>
      </c>
      <c r="C287" s="77">
        <v>6792.65</v>
      </c>
      <c r="D287" s="77">
        <v>0</v>
      </c>
    </row>
    <row r="288" spans="1:4" ht="15">
      <c r="A288" s="76" t="s">
        <v>757</v>
      </c>
      <c r="B288" s="76" t="s">
        <v>758</v>
      </c>
      <c r="C288" s="77">
        <v>5241.64</v>
      </c>
      <c r="D288" s="77">
        <v>0</v>
      </c>
    </row>
    <row r="289" spans="1:4" ht="15">
      <c r="A289" s="76" t="s">
        <v>759</v>
      </c>
      <c r="B289" s="76" t="s">
        <v>760</v>
      </c>
      <c r="C289" s="77">
        <v>0</v>
      </c>
      <c r="D289" s="77">
        <v>0</v>
      </c>
    </row>
    <row r="290" spans="1:4" ht="15">
      <c r="A290" s="76" t="s">
        <v>761</v>
      </c>
      <c r="B290" s="76" t="s">
        <v>762</v>
      </c>
      <c r="C290" s="77">
        <v>0</v>
      </c>
      <c r="D290" s="77">
        <v>0</v>
      </c>
    </row>
    <row r="291" spans="1:4" ht="15">
      <c r="A291" s="76" t="s">
        <v>763</v>
      </c>
      <c r="B291" s="76" t="s">
        <v>764</v>
      </c>
      <c r="C291" s="77">
        <v>600.84</v>
      </c>
      <c r="D291" s="77">
        <v>0</v>
      </c>
    </row>
    <row r="292" spans="1:4" ht="15">
      <c r="A292" s="76" t="s">
        <v>765</v>
      </c>
      <c r="B292" s="76" t="s">
        <v>766</v>
      </c>
      <c r="C292" s="77">
        <v>630.86</v>
      </c>
      <c r="D292" s="77">
        <v>0</v>
      </c>
    </row>
    <row r="293" spans="1:4" ht="15">
      <c r="A293" s="76" t="s">
        <v>767</v>
      </c>
      <c r="B293" s="76" t="s">
        <v>768</v>
      </c>
      <c r="C293" s="77">
        <v>654.76</v>
      </c>
      <c r="D293" s="77">
        <v>0</v>
      </c>
    </row>
    <row r="294" spans="1:4" ht="15">
      <c r="A294" s="76" t="s">
        <v>769</v>
      </c>
      <c r="B294" s="76" t="s">
        <v>770</v>
      </c>
      <c r="C294" s="77">
        <v>0</v>
      </c>
      <c r="D294" s="77">
        <v>0</v>
      </c>
    </row>
    <row r="295" spans="1:4" ht="15">
      <c r="A295" s="76" t="s">
        <v>771</v>
      </c>
      <c r="B295" s="76" t="s">
        <v>772</v>
      </c>
      <c r="C295" s="77">
        <v>0</v>
      </c>
      <c r="D295" s="77">
        <v>0</v>
      </c>
    </row>
    <row r="296" spans="1:4" ht="15">
      <c r="A296" s="76" t="s">
        <v>773</v>
      </c>
      <c r="B296" s="76" t="s">
        <v>774</v>
      </c>
      <c r="C296" s="77">
        <v>0</v>
      </c>
      <c r="D296" s="77">
        <v>0</v>
      </c>
    </row>
    <row r="297" spans="1:4" ht="15">
      <c r="A297" s="76" t="s">
        <v>775</v>
      </c>
      <c r="B297" s="76" t="s">
        <v>776</v>
      </c>
      <c r="C297" s="77">
        <v>0</v>
      </c>
      <c r="D297" s="77">
        <v>0</v>
      </c>
    </row>
    <row r="298" spans="1:4" ht="15">
      <c r="A298" s="76" t="s">
        <v>777</v>
      </c>
      <c r="B298" s="76" t="s">
        <v>778</v>
      </c>
      <c r="C298" s="77">
        <v>0</v>
      </c>
      <c r="D298" s="77">
        <v>0</v>
      </c>
    </row>
    <row r="299" spans="1:4" ht="15">
      <c r="A299" s="76" t="s">
        <v>779</v>
      </c>
      <c r="B299" s="76" t="s">
        <v>780</v>
      </c>
      <c r="C299" s="77">
        <v>0</v>
      </c>
      <c r="D299" s="77">
        <v>0</v>
      </c>
    </row>
    <row r="300" spans="1:4" ht="15">
      <c r="A300" s="76" t="s">
        <v>781</v>
      </c>
      <c r="B300" s="76" t="s">
        <v>782</v>
      </c>
      <c r="C300" s="77">
        <v>0</v>
      </c>
      <c r="D300" s="77">
        <v>0</v>
      </c>
    </row>
    <row r="301" spans="1:4" ht="15">
      <c r="A301" s="76" t="s">
        <v>783</v>
      </c>
      <c r="B301" s="76" t="s">
        <v>784</v>
      </c>
      <c r="C301" s="77">
        <v>0</v>
      </c>
      <c r="D301" s="77">
        <v>0</v>
      </c>
    </row>
    <row r="302" spans="1:4" ht="15">
      <c r="A302" s="76" t="s">
        <v>785</v>
      </c>
      <c r="B302" s="76" t="s">
        <v>786</v>
      </c>
      <c r="C302" s="77">
        <v>1800</v>
      </c>
      <c r="D302" s="77">
        <v>0</v>
      </c>
    </row>
    <row r="303" spans="1:4" ht="15">
      <c r="A303" s="76" t="s">
        <v>787</v>
      </c>
      <c r="B303" s="76" t="s">
        <v>788</v>
      </c>
      <c r="C303" s="77">
        <v>8462.96</v>
      </c>
      <c r="D303" s="77">
        <v>0</v>
      </c>
    </row>
    <row r="304" spans="1:4" ht="15">
      <c r="A304" s="76" t="s">
        <v>789</v>
      </c>
      <c r="B304" s="76" t="s">
        <v>790</v>
      </c>
      <c r="C304" s="77">
        <v>0</v>
      </c>
      <c r="D304" s="77">
        <v>0</v>
      </c>
    </row>
    <row r="305" spans="1:4" ht="15">
      <c r="A305" s="76" t="s">
        <v>791</v>
      </c>
      <c r="B305" s="76" t="s">
        <v>792</v>
      </c>
      <c r="C305" s="77">
        <v>0</v>
      </c>
      <c r="D305" s="77">
        <v>0</v>
      </c>
    </row>
    <row r="306" spans="1:4" ht="15">
      <c r="A306" s="76" t="s">
        <v>793</v>
      </c>
      <c r="B306" s="76" t="s">
        <v>794</v>
      </c>
      <c r="C306" s="77">
        <v>0</v>
      </c>
      <c r="D306" s="77">
        <v>0</v>
      </c>
    </row>
    <row r="307" spans="1:4" ht="15">
      <c r="A307" s="76" t="s">
        <v>795</v>
      </c>
      <c r="B307" s="76" t="s">
        <v>796</v>
      </c>
      <c r="C307" s="77">
        <v>0</v>
      </c>
      <c r="D307" s="77">
        <v>0</v>
      </c>
    </row>
    <row r="308" spans="1:4" ht="15">
      <c r="A308" s="76" t="s">
        <v>797</v>
      </c>
      <c r="B308" s="76" t="s">
        <v>798</v>
      </c>
      <c r="C308" s="77">
        <v>0</v>
      </c>
      <c r="D308" s="77">
        <v>0</v>
      </c>
    </row>
    <row r="309" spans="1:4" ht="15">
      <c r="A309" s="76" t="s">
        <v>799</v>
      </c>
      <c r="B309" s="76" t="s">
        <v>800</v>
      </c>
      <c r="C309" s="77">
        <v>0</v>
      </c>
      <c r="D309" s="77">
        <v>0</v>
      </c>
    </row>
    <row r="310" spans="1:4" ht="15">
      <c r="A310" s="76" t="s">
        <v>801</v>
      </c>
      <c r="B310" s="76" t="s">
        <v>802</v>
      </c>
      <c r="C310" s="77">
        <v>0</v>
      </c>
      <c r="D310" s="77">
        <v>0</v>
      </c>
    </row>
    <row r="311" spans="1:4" ht="15">
      <c r="A311" s="76" t="s">
        <v>803</v>
      </c>
      <c r="B311" s="76" t="s">
        <v>804</v>
      </c>
      <c r="C311" s="77">
        <v>0</v>
      </c>
      <c r="D311" s="77">
        <v>0</v>
      </c>
    </row>
    <row r="312" spans="1:4" ht="15">
      <c r="A312" s="76" t="s">
        <v>805</v>
      </c>
      <c r="B312" s="76" t="s">
        <v>806</v>
      </c>
      <c r="C312" s="77">
        <v>0</v>
      </c>
      <c r="D312" s="77">
        <v>0</v>
      </c>
    </row>
    <row r="313" spans="1:4" ht="15">
      <c r="A313" s="76" t="s">
        <v>807</v>
      </c>
      <c r="B313" s="76" t="s">
        <v>808</v>
      </c>
      <c r="C313" s="77">
        <v>101336</v>
      </c>
      <c r="D313" s="77">
        <v>101336</v>
      </c>
    </row>
    <row r="314" spans="1:4" ht="15">
      <c r="A314" s="76" t="s">
        <v>809</v>
      </c>
      <c r="B314" s="76" t="s">
        <v>810</v>
      </c>
      <c r="C314" s="77">
        <v>572301</v>
      </c>
      <c r="D314" s="77">
        <v>572301</v>
      </c>
    </row>
    <row r="315" spans="1:4" ht="15">
      <c r="A315" s="76" t="s">
        <v>811</v>
      </c>
      <c r="B315" s="76" t="s">
        <v>812</v>
      </c>
      <c r="C315" s="77">
        <v>-511156</v>
      </c>
      <c r="D315" s="77">
        <v>-513687</v>
      </c>
    </row>
    <row r="316" spans="1:4" ht="15">
      <c r="A316" s="76" t="s">
        <v>813</v>
      </c>
      <c r="B316" s="76" t="s">
        <v>814</v>
      </c>
      <c r="C316" s="77">
        <v>0</v>
      </c>
      <c r="D316" s="77">
        <v>0</v>
      </c>
    </row>
    <row r="317" spans="1:4" ht="15">
      <c r="A317" s="76" t="s">
        <v>815</v>
      </c>
      <c r="B317" s="76" t="s">
        <v>816</v>
      </c>
      <c r="C317" s="77">
        <v>2063364</v>
      </c>
      <c r="D317" s="77">
        <v>2063364</v>
      </c>
    </row>
    <row r="318" spans="1:4" ht="15">
      <c r="A318" s="76" t="s">
        <v>817</v>
      </c>
      <c r="B318" s="76" t="s">
        <v>818</v>
      </c>
      <c r="C318" s="77">
        <v>490393</v>
      </c>
      <c r="D318" s="77">
        <v>490393</v>
      </c>
    </row>
    <row r="319" spans="1:4" ht="15">
      <c r="A319" s="76" t="s">
        <v>819</v>
      </c>
      <c r="B319" s="76" t="s">
        <v>810</v>
      </c>
      <c r="C319" s="77">
        <v>0</v>
      </c>
      <c r="D319" s="77">
        <v>0</v>
      </c>
    </row>
    <row r="320" spans="1:4" ht="15">
      <c r="A320" s="76" t="s">
        <v>820</v>
      </c>
      <c r="B320" s="76" t="s">
        <v>821</v>
      </c>
      <c r="C320" s="77">
        <v>-20923.51</v>
      </c>
      <c r="D320" s="77">
        <v>0</v>
      </c>
    </row>
    <row r="321" spans="1:4" ht="15">
      <c r="A321" s="76" t="s">
        <v>822</v>
      </c>
      <c r="B321" s="76" t="s">
        <v>823</v>
      </c>
      <c r="C321" s="77">
        <v>-2007085.71</v>
      </c>
      <c r="D321" s="77">
        <v>-2007085.71</v>
      </c>
    </row>
    <row r="322" spans="1:4" ht="15">
      <c r="A322" s="76" t="s">
        <v>824</v>
      </c>
      <c r="B322" s="76" t="s">
        <v>825</v>
      </c>
      <c r="C322" s="77">
        <v>-409468.01</v>
      </c>
      <c r="D322" s="77">
        <v>-425092</v>
      </c>
    </row>
    <row r="323" spans="1:4" ht="15">
      <c r="A323" s="76" t="s">
        <v>826</v>
      </c>
      <c r="B323" s="76" t="s">
        <v>827</v>
      </c>
      <c r="C323" s="77">
        <v>0</v>
      </c>
      <c r="D323" s="77">
        <v>0</v>
      </c>
    </row>
    <row r="324" spans="1:4" ht="15">
      <c r="A324" s="76" t="s">
        <v>828</v>
      </c>
      <c r="B324" s="76" t="s">
        <v>829</v>
      </c>
      <c r="C324" s="77">
        <v>0</v>
      </c>
      <c r="D324" s="77">
        <v>0</v>
      </c>
    </row>
    <row r="325" spans="1:4" ht="15">
      <c r="A325" s="76" t="s">
        <v>830</v>
      </c>
      <c r="B325" s="76" t="s">
        <v>831</v>
      </c>
      <c r="C325" s="77">
        <v>0</v>
      </c>
      <c r="D325" s="77">
        <v>0</v>
      </c>
    </row>
    <row r="326" spans="1:4" ht="15">
      <c r="A326" s="76" t="s">
        <v>832</v>
      </c>
      <c r="B326" s="76" t="s">
        <v>833</v>
      </c>
      <c r="C326" s="77">
        <v>0</v>
      </c>
      <c r="D326" s="77">
        <v>0</v>
      </c>
    </row>
    <row r="327" spans="1:4" ht="15">
      <c r="A327" s="76" t="s">
        <v>834</v>
      </c>
      <c r="B327" s="76" t="s">
        <v>833</v>
      </c>
      <c r="C327" s="77">
        <v>0</v>
      </c>
      <c r="D327" s="77">
        <v>0</v>
      </c>
    </row>
    <row r="328" spans="1:4" ht="15">
      <c r="A328" s="76" t="s">
        <v>835</v>
      </c>
      <c r="B328" s="76" t="s">
        <v>836</v>
      </c>
      <c r="C328" s="77">
        <v>0</v>
      </c>
      <c r="D328" s="77">
        <v>0</v>
      </c>
    </row>
    <row r="329" spans="1:4" ht="15">
      <c r="A329" s="76" t="s">
        <v>837</v>
      </c>
      <c r="B329" s="76" t="s">
        <v>838</v>
      </c>
      <c r="C329" s="77">
        <v>0</v>
      </c>
      <c r="D329" s="77">
        <v>0</v>
      </c>
    </row>
    <row r="330" spans="1:4" ht="15">
      <c r="A330" s="76" t="s">
        <v>839</v>
      </c>
      <c r="B330" s="76" t="s">
        <v>840</v>
      </c>
      <c r="C330" s="77">
        <v>0</v>
      </c>
      <c r="D330" s="77">
        <v>0</v>
      </c>
    </row>
    <row r="331" spans="1:4" ht="15">
      <c r="A331" s="76" t="s">
        <v>841</v>
      </c>
      <c r="B331" s="76" t="s">
        <v>842</v>
      </c>
      <c r="C331" s="77">
        <v>0</v>
      </c>
      <c r="D331" s="77">
        <v>0</v>
      </c>
    </row>
    <row r="332" spans="1:4" ht="15">
      <c r="A332" s="76" t="s">
        <v>843</v>
      </c>
      <c r="B332" s="76" t="s">
        <v>844</v>
      </c>
      <c r="C332" s="77">
        <v>0</v>
      </c>
      <c r="D332" s="77">
        <v>0</v>
      </c>
    </row>
    <row r="333" spans="1:4" ht="15">
      <c r="A333" s="76" t="s">
        <v>845</v>
      </c>
      <c r="B333" s="76" t="s">
        <v>846</v>
      </c>
      <c r="C333" s="77">
        <v>0</v>
      </c>
      <c r="D333" s="77">
        <v>0</v>
      </c>
    </row>
    <row r="334" spans="1:4" ht="15">
      <c r="A334" s="76" t="s">
        <v>847</v>
      </c>
      <c r="B334" s="76" t="s">
        <v>848</v>
      </c>
      <c r="C334" s="77">
        <v>0</v>
      </c>
      <c r="D334" s="77">
        <v>0</v>
      </c>
    </row>
    <row r="335" spans="1:4" ht="15">
      <c r="A335" s="76" t="s">
        <v>849</v>
      </c>
      <c r="B335" s="76" t="s">
        <v>850</v>
      </c>
      <c r="C335" s="77">
        <v>0</v>
      </c>
      <c r="D335" s="77">
        <v>0</v>
      </c>
    </row>
    <row r="336" spans="1:4" ht="15">
      <c r="A336" s="76" t="s">
        <v>851</v>
      </c>
      <c r="B336" s="76" t="s">
        <v>852</v>
      </c>
      <c r="C336" s="77">
        <v>0</v>
      </c>
      <c r="D336" s="77">
        <v>0</v>
      </c>
    </row>
    <row r="337" spans="1:4" ht="15">
      <c r="A337" s="76" t="s">
        <v>853</v>
      </c>
      <c r="B337" s="76" t="s">
        <v>854</v>
      </c>
      <c r="C337" s="77">
        <v>-352225</v>
      </c>
      <c r="D337" s="77">
        <v>-281529.29</v>
      </c>
    </row>
    <row r="338" spans="1:4" ht="15">
      <c r="A338" s="76" t="s">
        <v>855</v>
      </c>
      <c r="B338" s="76" t="s">
        <v>856</v>
      </c>
      <c r="C338" s="77">
        <v>0</v>
      </c>
      <c r="D338" s="77">
        <v>0</v>
      </c>
    </row>
    <row r="339" spans="1:4" ht="15">
      <c r="A339" s="76" t="s">
        <v>857</v>
      </c>
      <c r="B339" s="76" t="s">
        <v>858</v>
      </c>
      <c r="C339" s="77">
        <v>0</v>
      </c>
      <c r="D339" s="77">
        <v>0</v>
      </c>
    </row>
    <row r="340" spans="1:4" ht="15">
      <c r="A340" s="76" t="s">
        <v>859</v>
      </c>
      <c r="B340" s="76" t="s">
        <v>860</v>
      </c>
      <c r="C340" s="77">
        <v>0</v>
      </c>
      <c r="D340" s="77">
        <v>0</v>
      </c>
    </row>
    <row r="341" spans="1:4" ht="15">
      <c r="A341" s="76" t="s">
        <v>861</v>
      </c>
      <c r="B341" s="76" t="s">
        <v>862</v>
      </c>
      <c r="C341" s="77">
        <v>0</v>
      </c>
      <c r="D341" s="77">
        <v>0</v>
      </c>
    </row>
    <row r="342" spans="1:4" ht="15">
      <c r="A342" s="76" t="s">
        <v>863</v>
      </c>
      <c r="B342" s="76" t="s">
        <v>864</v>
      </c>
      <c r="C342" s="77">
        <v>0</v>
      </c>
      <c r="D342" s="77">
        <v>0</v>
      </c>
    </row>
    <row r="343" spans="1:4" ht="15">
      <c r="A343" s="76" t="s">
        <v>865</v>
      </c>
      <c r="B343" s="76" t="s">
        <v>866</v>
      </c>
      <c r="C343" s="77">
        <v>0</v>
      </c>
      <c r="D343" s="77">
        <v>0</v>
      </c>
    </row>
    <row r="344" spans="1:4" ht="15">
      <c r="A344" s="76" t="s">
        <v>867</v>
      </c>
      <c r="B344" s="76" t="s">
        <v>868</v>
      </c>
      <c r="C344" s="77">
        <v>0</v>
      </c>
      <c r="D344" s="77">
        <v>0</v>
      </c>
    </row>
    <row r="345" spans="1:4" ht="15">
      <c r="A345" s="76" t="s">
        <v>869</v>
      </c>
      <c r="B345" s="76" t="s">
        <v>870</v>
      </c>
      <c r="C345" s="77">
        <v>0</v>
      </c>
      <c r="D345" s="77">
        <v>0</v>
      </c>
    </row>
    <row r="346" spans="1:4" ht="15">
      <c r="A346" s="76" t="s">
        <v>871</v>
      </c>
      <c r="B346" s="76" t="s">
        <v>872</v>
      </c>
      <c r="C346" s="77">
        <v>73464.23</v>
      </c>
      <c r="D346" s="77">
        <v>0</v>
      </c>
    </row>
    <row r="347" spans="1:4" ht="15">
      <c r="A347" s="76" t="s">
        <v>873</v>
      </c>
      <c r="B347" s="76" t="s">
        <v>874</v>
      </c>
      <c r="C347" s="77">
        <v>0</v>
      </c>
      <c r="D347" s="77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Dennis &amp; Hart Accountancy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T. Dennis</dc:creator>
  <cp:keywords/>
  <dc:description/>
  <cp:lastModifiedBy>sherry</cp:lastModifiedBy>
  <cp:lastPrinted>2014-01-14T00:33:50Z</cp:lastPrinted>
  <dcterms:created xsi:type="dcterms:W3CDTF">2010-03-21T17:23:37Z</dcterms:created>
  <dcterms:modified xsi:type="dcterms:W3CDTF">2014-01-14T00:35:45Z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tabName">
    <vt:lpwstr>Financial Statements</vt:lpwstr>
  </property>
  <property fmtid="{D5CDD505-2E9C-101B-9397-08002B2CF9AE}" pid="4" name="tabIndex">
    <vt:lpwstr>4</vt:lpwstr>
  </property>
  <property fmtid="{D5CDD505-2E9C-101B-9397-08002B2CF9AE}" pid="5" name="workpaperIndex">
    <vt:lpwstr>4 B 200</vt:lpwstr>
  </property>
</Properties>
</file>